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15705" yWindow="0" windowWidth="27045" windowHeight="15675" activeTab="2"/>
  </bookViews>
  <sheets>
    <sheet name="Ex_1" sheetId="4" r:id="rId1"/>
    <sheet name="Ex_2" sheetId="5" r:id="rId2"/>
    <sheet name="Ratios" sheetId="1" r:id="rId3"/>
  </sheets>
  <externalReferences>
    <externalReference r:id="rId4"/>
  </externalReferences>
  <definedNames>
    <definedName name="_xlnm.Print_Area" localSheetId="2">Ratios!$A$1:$J$44</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C31" i="1"/>
  <c r="D31"/>
  <c r="E31"/>
  <c r="F31"/>
  <c r="G31"/>
  <c r="F16" i="5"/>
  <c r="F19"/>
  <c r="F21"/>
  <c r="E16"/>
  <c r="E19"/>
  <c r="E21"/>
  <c r="D16"/>
  <c r="D19"/>
  <c r="D21"/>
  <c r="C16"/>
  <c r="C19"/>
  <c r="C21"/>
  <c r="F6"/>
  <c r="F8"/>
  <c r="E6"/>
  <c r="E8"/>
  <c r="D6"/>
  <c r="D8"/>
  <c r="C6"/>
  <c r="C8"/>
  <c r="F8" i="4"/>
  <c r="F10"/>
  <c r="F11"/>
  <c r="F13"/>
  <c r="F15"/>
  <c r="F17"/>
  <c r="E8"/>
  <c r="E10"/>
  <c r="E11"/>
  <c r="E13"/>
  <c r="E15"/>
  <c r="E17"/>
  <c r="D8"/>
  <c r="D10"/>
  <c r="D11"/>
  <c r="D13"/>
  <c r="D15"/>
  <c r="D17"/>
  <c r="C8"/>
  <c r="C10"/>
  <c r="C11"/>
  <c r="C13"/>
  <c r="C15"/>
  <c r="C17"/>
  <c r="C18" i="1"/>
  <c r="D18"/>
  <c r="E18"/>
  <c r="F18"/>
  <c r="G18"/>
</calcChain>
</file>

<file path=xl/sharedStrings.xml><?xml version="1.0" encoding="utf-8"?>
<sst xmlns="http://schemas.openxmlformats.org/spreadsheetml/2006/main" count="74" uniqueCount="70">
  <si>
    <t>Projection Assumptions</t>
  </si>
  <si>
    <t>avg 93-95</t>
  </si>
  <si>
    <t>Sales</t>
  </si>
  <si>
    <t>Sales growth rate</t>
  </si>
  <si>
    <t>CGS/Sales</t>
  </si>
  <si>
    <t>Op Exp/Sales</t>
  </si>
  <si>
    <t>OPM</t>
  </si>
  <si>
    <t>Tax rate</t>
  </si>
  <si>
    <t>Acc Exp/Sales</t>
  </si>
  <si>
    <t xml:space="preserve">Exhibit 1     Operating Expenses for Years Ending December 31, 1993-1995, and for First Quarter 1996 </t>
  </si>
  <si>
    <t>(thousands of dollars)</t>
  </si>
  <si>
    <t>1st Quarter 1996</t>
  </si>
  <si>
    <t>Net sales</t>
  </si>
  <si>
    <t>a</t>
  </si>
  <si>
    <t>Cost of Goods Sold:</t>
  </si>
  <si>
    <t>Beginning inventory</t>
  </si>
  <si>
    <t>Purchases</t>
  </si>
  <si>
    <t>Ending inventory</t>
  </si>
  <si>
    <t>Total Cost of Goods Sold</t>
  </si>
  <si>
    <t>Gross profit</t>
  </si>
  <si>
    <r>
      <t>Operating expenses</t>
    </r>
    <r>
      <rPr>
        <vertAlign val="superscript"/>
        <sz val="9"/>
        <rFont val="Arial"/>
        <family val="2"/>
      </rPr>
      <t>b</t>
    </r>
  </si>
  <si>
    <t>Earnings before interest and taxes</t>
  </si>
  <si>
    <t>Interest expense</t>
  </si>
  <si>
    <t>Net income before income taxes</t>
  </si>
  <si>
    <r>
      <t>Provision for income taxes</t>
    </r>
    <r>
      <rPr>
        <vertAlign val="superscript"/>
        <sz val="9"/>
        <rFont val="Arial"/>
        <family val="2"/>
      </rPr>
      <t>c</t>
    </r>
  </si>
  <si>
    <t>Net income</t>
  </si>
  <si>
    <r>
      <t>a</t>
    </r>
    <r>
      <rPr>
        <sz val="11"/>
        <color theme="1"/>
        <rFont val="Calibri"/>
        <family val="2"/>
        <scheme val="minor"/>
      </rPr>
      <t>In the first quarter of 1995, sales were $903,000 and net income was $7,000.</t>
    </r>
  </si>
  <si>
    <r>
      <t>b</t>
    </r>
    <r>
      <rPr>
        <sz val="11"/>
        <color theme="1"/>
        <rFont val="Calibri"/>
        <family val="2"/>
        <scheme val="minor"/>
      </rPr>
      <t xml:space="preserve">Operating expenses include a cash salary for Mr. Clarkson of $75,000 in 1993; $80,000 in 1994; </t>
    </r>
  </si>
  <si>
    <t xml:space="preserve">$85,000 in 1995; and $22,500 in the first quarter of 1996.  </t>
  </si>
  <si>
    <r>
      <t>c</t>
    </r>
    <r>
      <rPr>
        <sz val="11"/>
        <color theme="1"/>
        <rFont val="Calibri"/>
        <family val="2"/>
        <scheme val="minor"/>
      </rPr>
      <t xml:space="preserve">Clarkson Lumber was required to estimate its income tax liability for the current tax year and pay four </t>
    </r>
  </si>
  <si>
    <t xml:space="preserve">quarterly estimated tax installments during that year.  The first $50,000 of pretax profits were taxed </t>
  </si>
  <si>
    <t xml:space="preserve">at a 15% rate; the next $25,000 were taxed at a 25% rate; the next $25,000 were taxed at a 34% rate; </t>
  </si>
  <si>
    <t xml:space="preserve">and profits in excess of $100,000 but less than $335,000 were taxed at a 39% rate.  </t>
  </si>
  <si>
    <t>Exhibit 2    Balance Sheets at December 31, 1993-1995, and March 31, 1996 (thousands of dollars)</t>
  </si>
  <si>
    <t>Cash</t>
  </si>
  <si>
    <t>Accounts receivable, net</t>
  </si>
  <si>
    <t>Inventory</t>
  </si>
  <si>
    <t>Current assets</t>
  </si>
  <si>
    <t>Property, net</t>
  </si>
  <si>
    <t>Total Assets</t>
  </si>
  <si>
    <r>
      <t>Notes payable, bank</t>
    </r>
    <r>
      <rPr>
        <vertAlign val="superscript"/>
        <sz val="9"/>
        <rFont val="Arial"/>
        <family val="2"/>
      </rPr>
      <t>a</t>
    </r>
  </si>
  <si>
    <t>$    --</t>
  </si>
  <si>
    <r>
      <t>Note payable to Holtz, current portion</t>
    </r>
    <r>
      <rPr>
        <vertAlign val="superscript"/>
        <sz val="9"/>
        <rFont val="Arial"/>
        <family val="2"/>
      </rPr>
      <t>b</t>
    </r>
  </si>
  <si>
    <t>--</t>
  </si>
  <si>
    <t xml:space="preserve">Notes payable, trade </t>
  </si>
  <si>
    <t>Accounts payable</t>
  </si>
  <si>
    <t>Accrued expenses</t>
  </si>
  <si>
    <r>
      <t>Term loan, current portion</t>
    </r>
    <r>
      <rPr>
        <vertAlign val="superscript"/>
        <sz val="9"/>
        <rFont val="Arial"/>
        <family val="2"/>
      </rPr>
      <t>c</t>
    </r>
  </si>
  <si>
    <t>Current liabilities</t>
  </si>
  <si>
    <r>
      <t>Term loan</t>
    </r>
    <r>
      <rPr>
        <vertAlign val="superscript"/>
        <sz val="9"/>
        <rFont val="Arial"/>
        <family val="2"/>
      </rPr>
      <t>c</t>
    </r>
  </si>
  <si>
    <r>
      <t>Note payable, Mr. Holtz</t>
    </r>
    <r>
      <rPr>
        <vertAlign val="superscript"/>
        <sz val="9"/>
        <rFont val="Arial"/>
        <family val="2"/>
      </rPr>
      <t>b</t>
    </r>
  </si>
  <si>
    <t>Total Liabilities</t>
  </si>
  <si>
    <t>Net worth</t>
  </si>
  <si>
    <t>Total Liabilities and Net Worth</t>
  </si>
  <si>
    <r>
      <t>a</t>
    </r>
    <r>
      <rPr>
        <sz val="11"/>
        <color theme="1"/>
        <rFont val="Calibri"/>
        <family val="2"/>
        <scheme val="minor"/>
      </rPr>
      <t>Interest is computed on the average outstanding loan balance at the rate of prime plus 2 1/2%.</t>
    </r>
  </si>
  <si>
    <r>
      <t>b</t>
    </r>
    <r>
      <rPr>
        <sz val="11"/>
        <color theme="1"/>
        <rFont val="Calibri"/>
        <family val="2"/>
        <scheme val="minor"/>
      </rPr>
      <t xml:space="preserve">Interest is fixed at 11% times the outstanding balance.  </t>
    </r>
  </si>
  <si>
    <r>
      <t>c</t>
    </r>
    <r>
      <rPr>
        <sz val="11"/>
        <color theme="1"/>
        <rFont val="Calibri"/>
        <family val="2"/>
        <scheme val="minor"/>
      </rPr>
      <t xml:space="preserve">Interest is fixed at 10.0% times the outstanding balance; the term loan is secured by the fixed assets </t>
    </r>
  </si>
  <si>
    <t xml:space="preserve">and is repayable in semiannual installments of $10,000.  </t>
  </si>
  <si>
    <t>Necessary cash (% of sales)</t>
  </si>
  <si>
    <t>AR DOH (= AR/daily sales)</t>
  </si>
  <si>
    <t>Inv DOH (=inventory/daily COGS)</t>
  </si>
  <si>
    <t>AP DOH (AP/daily purchases)</t>
  </si>
  <si>
    <t>CLARKSON LUMBER - Assignment 1</t>
  </si>
  <si>
    <t>1 - Project free cash flows for the next five years, 1996 to 2000 (please refer to video 25 to get the FCF in 1996)</t>
  </si>
  <si>
    <t>NFATO (@Sales) (= sales/NFA)</t>
  </si>
  <si>
    <t>2 - Use the same assumptions as in 2000 in order to compute the FCF of 2001, 2002 and 2003. Then, see if they follow a constant growth pattern.</t>
  </si>
  <si>
    <t>3 - Compute the present value of the cash flows from 1996 to 2000, at the end of 1995.</t>
  </si>
  <si>
    <t>4 - Compute the present value of all the cash flows starting in 2001, at the end of 1995.</t>
  </si>
  <si>
    <t>5 - Compute the value of the firm operations.</t>
  </si>
  <si>
    <r>
      <t xml:space="preserve">Keith Clarkson, sole owner and president of the Clarkson Lumber Company, has received a number of informal inquiries from large, nationally-recognized building materials distributors about purchasing his company. Although Clarkson relishes operating his own business the would be interested if an attractive offer were received. Unfortunately, Mr. Clarkson is unsure how much his company is worth so he turns to you for guidance.
</t>
    </r>
    <r>
      <rPr>
        <b/>
        <sz val="12"/>
        <color theme="1"/>
        <rFont val="Calibri"/>
        <family val="2"/>
        <scheme val="minor"/>
      </rPr>
      <t xml:space="preserve">Your end goal is to value Clarkson Lumber operations at the beginning of 1996 </t>
    </r>
    <r>
      <rPr>
        <sz val="12"/>
        <color theme="1"/>
        <rFont val="Calibri"/>
        <family val="2"/>
        <scheme val="minor"/>
      </rPr>
      <t>(i.e. at the end of 1995) assuming the firm will obtain a credit line at Northwestern National Bank sufficiently large to take advantage of discounts on purchases for paying within 10 days of invoice, thus increasing operating profit margins.
With higher mark-ups and continued operating expense controls, Clarkson projects a steady operating profit margin of 6% by 2000. Margins and investment requirements will also stabilize in relation to sales growth. Relevant projection inputs are in the table below and the discount rate is 11.5%.
Note that the forecast ratios already include the benefit the of the 2% trade discounts.
For simplicity, use a tax rate of 35% throughout the projections.
Make whatever other reasonable assumptions are necessary to complete your analysis and explain the rationale for each.</t>
    </r>
  </si>
</sst>
</file>

<file path=xl/styles.xml><?xml version="1.0" encoding="utf-8"?>
<styleSheet xmlns="http://schemas.openxmlformats.org/spreadsheetml/2006/main">
  <numFmts count="4">
    <numFmt numFmtId="164" formatCode="0.0%"/>
    <numFmt numFmtId="165" formatCode="0.000"/>
    <numFmt numFmtId="166" formatCode="0.0"/>
    <numFmt numFmtId="167" formatCode="&quot;$&quot;#,##0"/>
  </numFmts>
  <fonts count="12">
    <font>
      <sz val="11"/>
      <color theme="1"/>
      <name val="Calibri"/>
      <family val="2"/>
      <scheme val="minor"/>
    </font>
    <font>
      <b/>
      <sz val="14"/>
      <name val="Arial"/>
      <family val="2"/>
    </font>
    <font>
      <sz val="11"/>
      <color theme="1"/>
      <name val="Calibri"/>
      <family val="2"/>
      <scheme val="minor"/>
    </font>
    <font>
      <sz val="10"/>
      <name val="Times New Roman"/>
      <family val="1"/>
    </font>
    <font>
      <vertAlign val="superscript"/>
      <sz val="9"/>
      <name val="Arial"/>
      <family val="2"/>
    </font>
    <font>
      <sz val="10"/>
      <name val="Arial"/>
      <family val="2"/>
    </font>
    <font>
      <sz val="12"/>
      <name val="Calibri"/>
      <family val="2"/>
      <scheme val="minor"/>
    </font>
    <font>
      <sz val="12"/>
      <color theme="1"/>
      <name val="Calibri"/>
      <family val="2"/>
      <scheme val="minor"/>
    </font>
    <font>
      <b/>
      <sz val="12"/>
      <name val="Calibri"/>
      <family val="2"/>
      <scheme val="minor"/>
    </font>
    <font>
      <i/>
      <sz val="12"/>
      <name val="Calibri"/>
      <family val="2"/>
      <scheme val="minor"/>
    </font>
    <font>
      <b/>
      <sz val="14"/>
      <color theme="0"/>
      <name val="Calibri"/>
      <family val="2"/>
      <scheme val="minor"/>
    </font>
    <font>
      <b/>
      <sz val="12"/>
      <color theme="1"/>
      <name val="Calibri"/>
      <family val="2"/>
      <scheme val="minor"/>
    </font>
  </fonts>
  <fills count="6">
    <fill>
      <patternFill patternType="none"/>
    </fill>
    <fill>
      <patternFill patternType="gray125"/>
    </fill>
    <fill>
      <patternFill patternType="solid">
        <fgColor indexed="22"/>
      </patternFill>
    </fill>
    <fill>
      <patternFill patternType="solid">
        <fgColor theme="0"/>
        <bgColor indexed="64"/>
      </patternFill>
    </fill>
    <fill>
      <patternFill patternType="solid">
        <fgColor theme="6"/>
        <bgColor indexed="64"/>
      </patternFill>
    </fill>
    <fill>
      <patternFill patternType="solid">
        <fgColor theme="6" tint="0.79998168889431442"/>
        <bgColor indexed="64"/>
      </patternFill>
    </fill>
  </fills>
  <borders count="6">
    <border>
      <left/>
      <right/>
      <top/>
      <bottom/>
      <diagonal/>
    </border>
    <border>
      <left/>
      <right style="mediumDashed">
        <color auto="1"/>
      </right>
      <top/>
      <bottom/>
      <diagonal/>
    </border>
    <border>
      <left/>
      <right/>
      <top/>
      <bottom style="thin">
        <color indexed="0"/>
      </bottom>
      <diagonal/>
    </border>
    <border>
      <left/>
      <right style="mediumDashed">
        <color auto="1"/>
      </right>
      <top/>
      <bottom style="thin">
        <color indexed="0"/>
      </bottom>
      <diagonal/>
    </border>
    <border>
      <left/>
      <right/>
      <top/>
      <bottom style="thin">
        <color auto="1"/>
      </bottom>
      <diagonal/>
    </border>
    <border>
      <left/>
      <right/>
      <top style="thin">
        <color auto="1"/>
      </top>
      <bottom style="double">
        <color auto="1"/>
      </bottom>
      <diagonal/>
    </border>
  </borders>
  <cellStyleXfs count="6">
    <xf numFmtId="0" fontId="0" fillId="0" borderId="0"/>
    <xf numFmtId="164" fontId="1" fillId="0" borderId="0" applyFont="0" applyFill="0" applyBorder="0" applyAlignment="0" applyProtection="0"/>
    <xf numFmtId="166" fontId="1" fillId="2" borderId="0" applyFont="0" applyFill="0" applyBorder="0" applyAlignment="0" applyProtection="0"/>
    <xf numFmtId="10" fontId="1" fillId="2" borderId="0" applyNumberFormat="0" applyFont="0" applyFill="0" applyBorder="0" applyProtection="0"/>
    <xf numFmtId="9" fontId="2" fillId="0" borderId="0" applyFont="0" applyFill="0" applyBorder="0" applyAlignment="0" applyProtection="0"/>
    <xf numFmtId="0" fontId="3" fillId="0" borderId="0"/>
  </cellStyleXfs>
  <cellXfs count="55">
    <xf numFmtId="0" fontId="0" fillId="0" borderId="0" xfId="0"/>
    <xf numFmtId="0" fontId="3" fillId="0" borderId="0" xfId="5"/>
    <xf numFmtId="0" fontId="3" fillId="0" borderId="4" xfId="5" applyBorder="1"/>
    <xf numFmtId="0" fontId="3" fillId="0" borderId="4" xfId="5" applyBorder="1" applyAlignment="1">
      <alignment horizontal="right" wrapText="1"/>
    </xf>
    <xf numFmtId="167" fontId="3" fillId="0" borderId="0" xfId="5" applyNumberFormat="1"/>
    <xf numFmtId="0" fontId="4" fillId="0" borderId="0" xfId="5" applyFont="1"/>
    <xf numFmtId="3" fontId="3" fillId="0" borderId="0" xfId="5" applyNumberFormat="1"/>
    <xf numFmtId="3" fontId="3" fillId="0" borderId="4" xfId="5" applyNumberFormat="1" applyBorder="1"/>
    <xf numFmtId="167" fontId="3" fillId="0" borderId="5" xfId="5" applyNumberFormat="1" applyBorder="1"/>
    <xf numFmtId="0" fontId="3" fillId="0" borderId="5" xfId="5" applyBorder="1"/>
    <xf numFmtId="0" fontId="3" fillId="0" borderId="0" xfId="5" applyBorder="1"/>
    <xf numFmtId="167" fontId="3" fillId="0" borderId="0" xfId="5" applyNumberFormat="1" applyBorder="1"/>
    <xf numFmtId="0" fontId="3" fillId="0" borderId="0" xfId="5" applyBorder="1" applyAlignment="1">
      <alignment horizontal="right" wrapText="1"/>
    </xf>
    <xf numFmtId="3" fontId="3" fillId="0" borderId="0" xfId="5" applyNumberFormat="1" applyBorder="1"/>
    <xf numFmtId="3" fontId="3" fillId="0" borderId="0" xfId="5" applyNumberFormat="1" applyAlignment="1">
      <alignment horizontal="right"/>
    </xf>
    <xf numFmtId="167" fontId="3" fillId="0" borderId="4" xfId="5" applyNumberFormat="1" applyBorder="1"/>
    <xf numFmtId="3" fontId="3" fillId="0" borderId="4" xfId="5" applyNumberFormat="1" applyBorder="1" applyAlignment="1">
      <alignment horizontal="right"/>
    </xf>
    <xf numFmtId="0" fontId="5" fillId="0" borderId="0" xfId="5" applyFont="1"/>
    <xf numFmtId="0" fontId="6" fillId="3" borderId="0" xfId="0" applyFont="1" applyFill="1" applyAlignment="1">
      <alignment vertical="center"/>
    </xf>
    <xf numFmtId="0" fontId="6" fillId="3" borderId="1" xfId="0" applyFont="1" applyFill="1" applyBorder="1" applyAlignment="1">
      <alignment vertical="center"/>
    </xf>
    <xf numFmtId="0" fontId="7" fillId="3" borderId="0" xfId="0" applyFont="1" applyFill="1" applyAlignment="1">
      <alignment vertical="center"/>
    </xf>
    <xf numFmtId="0" fontId="8" fillId="3" borderId="2" xfId="0" applyFont="1" applyFill="1" applyBorder="1" applyAlignment="1">
      <alignment vertical="center"/>
    </xf>
    <xf numFmtId="0" fontId="6" fillId="3" borderId="3" xfId="0" applyFont="1" applyFill="1" applyBorder="1" applyAlignment="1">
      <alignment horizontal="right" vertical="center"/>
    </xf>
    <xf numFmtId="0" fontId="9" fillId="3" borderId="2" xfId="0" applyFont="1" applyFill="1" applyBorder="1" applyAlignment="1">
      <alignment vertical="center"/>
    </xf>
    <xf numFmtId="0" fontId="9" fillId="3" borderId="4" xfId="0" applyFont="1" applyFill="1" applyBorder="1" applyAlignment="1">
      <alignment vertical="center"/>
    </xf>
    <xf numFmtId="0" fontId="6" fillId="3" borderId="0" xfId="0" applyFont="1" applyFill="1" applyBorder="1" applyAlignment="1">
      <alignment vertical="center"/>
    </xf>
    <xf numFmtId="3" fontId="6" fillId="3" borderId="0" xfId="0" applyNumberFormat="1" applyFont="1" applyFill="1" applyAlignment="1">
      <alignment vertical="center"/>
    </xf>
    <xf numFmtId="164" fontId="6" fillId="3" borderId="1" xfId="1" applyFont="1" applyFill="1" applyBorder="1" applyAlignment="1">
      <alignment vertical="center"/>
    </xf>
    <xf numFmtId="164" fontId="6" fillId="3" borderId="0" xfId="1" applyFont="1" applyFill="1" applyBorder="1" applyAlignment="1">
      <alignment vertical="center"/>
    </xf>
    <xf numFmtId="9" fontId="6" fillId="3" borderId="0" xfId="0" applyNumberFormat="1" applyFont="1" applyFill="1" applyAlignment="1">
      <alignment vertical="center"/>
    </xf>
    <xf numFmtId="9" fontId="6" fillId="3" borderId="0" xfId="0" applyNumberFormat="1" applyFont="1" applyFill="1" applyBorder="1" applyAlignment="1">
      <alignment vertical="center"/>
    </xf>
    <xf numFmtId="164" fontId="6" fillId="3" borderId="1" xfId="0" applyNumberFormat="1" applyFont="1" applyFill="1" applyBorder="1" applyAlignment="1">
      <alignment vertical="center"/>
    </xf>
    <xf numFmtId="164" fontId="6" fillId="3" borderId="0" xfId="4" applyNumberFormat="1" applyFont="1" applyFill="1" applyAlignment="1">
      <alignment vertical="center"/>
    </xf>
    <xf numFmtId="164" fontId="6" fillId="3" borderId="0" xfId="4" applyNumberFormat="1" applyFont="1" applyFill="1" applyBorder="1" applyAlignment="1">
      <alignment vertical="center"/>
    </xf>
    <xf numFmtId="164" fontId="6" fillId="3" borderId="0" xfId="0" applyNumberFormat="1" applyFont="1" applyFill="1" applyBorder="1" applyAlignment="1">
      <alignment vertical="center"/>
    </xf>
    <xf numFmtId="165" fontId="6" fillId="3" borderId="0" xfId="0" applyNumberFormat="1" applyFont="1" applyFill="1" applyAlignment="1">
      <alignment vertical="center"/>
    </xf>
    <xf numFmtId="9" fontId="6" fillId="3" borderId="0" xfId="4" applyFont="1" applyFill="1" applyAlignment="1">
      <alignment vertical="center"/>
    </xf>
    <xf numFmtId="9" fontId="6" fillId="3" borderId="0" xfId="4" applyFont="1" applyFill="1" applyBorder="1" applyAlignment="1">
      <alignment vertical="center"/>
    </xf>
    <xf numFmtId="166" fontId="6" fillId="3" borderId="1" xfId="2" applyFont="1" applyFill="1" applyBorder="1" applyAlignment="1">
      <alignment vertical="center"/>
    </xf>
    <xf numFmtId="166" fontId="6" fillId="3" borderId="0" xfId="2" applyFont="1" applyFill="1" applyBorder="1" applyAlignment="1">
      <alignment vertical="center"/>
    </xf>
    <xf numFmtId="2" fontId="6" fillId="3" borderId="0" xfId="0" applyNumberFormat="1" applyFont="1" applyFill="1" applyBorder="1" applyAlignment="1">
      <alignment vertical="center"/>
    </xf>
    <xf numFmtId="166" fontId="6" fillId="3" borderId="1" xfId="0" applyNumberFormat="1" applyFont="1" applyFill="1" applyBorder="1" applyAlignment="1">
      <alignment vertical="center"/>
    </xf>
    <xf numFmtId="1" fontId="6" fillId="3" borderId="0" xfId="0" applyNumberFormat="1" applyFont="1" applyFill="1" applyAlignment="1">
      <alignment vertical="center"/>
    </xf>
    <xf numFmtId="1" fontId="6" fillId="3" borderId="0" xfId="0" applyNumberFormat="1" applyFont="1" applyFill="1" applyBorder="1" applyAlignment="1">
      <alignment vertical="center"/>
    </xf>
    <xf numFmtId="0" fontId="6" fillId="3" borderId="0" xfId="3" applyNumberFormat="1" applyFont="1" applyFill="1" applyBorder="1" applyAlignment="1">
      <alignment vertical="center"/>
    </xf>
    <xf numFmtId="10" fontId="6" fillId="3" borderId="1" xfId="0" applyNumberFormat="1" applyFont="1" applyFill="1" applyBorder="1" applyAlignment="1">
      <alignment vertical="center"/>
    </xf>
    <xf numFmtId="10" fontId="6" fillId="3" borderId="0" xfId="0" applyNumberFormat="1" applyFont="1" applyFill="1" applyAlignment="1">
      <alignment vertical="center"/>
    </xf>
    <xf numFmtId="10" fontId="6" fillId="3" borderId="0" xfId="0" applyNumberFormat="1" applyFont="1" applyFill="1" applyBorder="1" applyAlignment="1">
      <alignment vertical="center"/>
    </xf>
    <xf numFmtId="164" fontId="6" fillId="3" borderId="0" xfId="0" applyNumberFormat="1" applyFont="1" applyFill="1" applyAlignment="1">
      <alignment vertical="center"/>
    </xf>
    <xf numFmtId="0" fontId="10" fillId="4" borderId="0" xfId="0" applyFont="1" applyFill="1" applyAlignment="1">
      <alignment vertical="center"/>
    </xf>
    <xf numFmtId="0" fontId="7" fillId="3" borderId="0" xfId="0" applyFont="1" applyFill="1" applyAlignment="1">
      <alignment horizontal="left" vertical="top" wrapText="1"/>
    </xf>
    <xf numFmtId="0" fontId="7" fillId="5" borderId="0" xfId="0" applyFont="1" applyFill="1" applyAlignment="1">
      <alignment vertical="center"/>
    </xf>
    <xf numFmtId="0" fontId="7" fillId="5" borderId="0" xfId="0" applyFont="1" applyFill="1"/>
    <xf numFmtId="0" fontId="10" fillId="3" borderId="0" xfId="0" applyFont="1" applyFill="1" applyAlignment="1">
      <alignment vertical="center"/>
    </xf>
    <xf numFmtId="0" fontId="7" fillId="3" borderId="0" xfId="0" applyFont="1" applyFill="1" applyAlignment="1">
      <alignment horizontal="left" vertical="top" wrapText="1"/>
    </xf>
  </cellXfs>
  <cellStyles count="6">
    <cellStyle name="Fixed1" xfId="2"/>
    <cellStyle name="Normal" xfId="0" builtinId="0"/>
    <cellStyle name="Normal 2" xfId="5"/>
    <cellStyle name="Percent1" xfId="1"/>
    <cellStyle name="Pourcentage" xfId="4" builtinId="5"/>
    <cellStyle name="Shade"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larkson-3.solution%2020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ssume"/>
      <sheetName val="Data"/>
      <sheetName val="SimplifiedData"/>
      <sheetName val="LoanAnal"/>
      <sheetName val="Ratios"/>
      <sheetName val="Projection Assumptions"/>
      <sheetName val="My Valuation"/>
      <sheetName val="My Valuation (2)"/>
      <sheetName val="Valuation w discounts"/>
      <sheetName val="Valuation no discounts"/>
    </sheetNames>
    <sheetDataSet>
      <sheetData sheetId="0" refreshError="1">
        <row r="4">
          <cell r="B4">
            <v>1995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5"/>
  <sheetViews>
    <sheetView workbookViewId="0">
      <selection activeCell="C30" sqref="C30:D30"/>
    </sheetView>
  </sheetViews>
  <sheetFormatPr baseColWidth="10" defaultColWidth="8.85546875" defaultRowHeight="12.75"/>
  <cols>
    <col min="1" max="1" width="3.85546875" style="1" customWidth="1"/>
    <col min="2" max="2" width="22.28515625" style="1" customWidth="1"/>
    <col min="3" max="6" width="8.7109375" style="1" customWidth="1"/>
    <col min="7" max="7" width="3.7109375" style="1" customWidth="1"/>
    <col min="8" max="256" width="8.85546875" style="1"/>
    <col min="257" max="257" width="3.85546875" style="1" customWidth="1"/>
    <col min="258" max="258" width="22.28515625" style="1" customWidth="1"/>
    <col min="259" max="262" width="8.7109375" style="1" customWidth="1"/>
    <col min="263" max="263" width="3.7109375" style="1" customWidth="1"/>
    <col min="264" max="512" width="8.85546875" style="1"/>
    <col min="513" max="513" width="3.85546875" style="1" customWidth="1"/>
    <col min="514" max="514" width="22.28515625" style="1" customWidth="1"/>
    <col min="515" max="518" width="8.7109375" style="1" customWidth="1"/>
    <col min="519" max="519" width="3.7109375" style="1" customWidth="1"/>
    <col min="520" max="768" width="8.85546875" style="1"/>
    <col min="769" max="769" width="3.85546875" style="1" customWidth="1"/>
    <col min="770" max="770" width="22.28515625" style="1" customWidth="1"/>
    <col min="771" max="774" width="8.7109375" style="1" customWidth="1"/>
    <col min="775" max="775" width="3.7109375" style="1" customWidth="1"/>
    <col min="776" max="1024" width="8.85546875" style="1"/>
    <col min="1025" max="1025" width="3.85546875" style="1" customWidth="1"/>
    <col min="1026" max="1026" width="22.28515625" style="1" customWidth="1"/>
    <col min="1027" max="1030" width="8.7109375" style="1" customWidth="1"/>
    <col min="1031" max="1031" width="3.7109375" style="1" customWidth="1"/>
    <col min="1032" max="1280" width="8.85546875" style="1"/>
    <col min="1281" max="1281" width="3.85546875" style="1" customWidth="1"/>
    <col min="1282" max="1282" width="22.28515625" style="1" customWidth="1"/>
    <col min="1283" max="1286" width="8.7109375" style="1" customWidth="1"/>
    <col min="1287" max="1287" width="3.7109375" style="1" customWidth="1"/>
    <col min="1288" max="1536" width="8.85546875" style="1"/>
    <col min="1537" max="1537" width="3.85546875" style="1" customWidth="1"/>
    <col min="1538" max="1538" width="22.28515625" style="1" customWidth="1"/>
    <col min="1539" max="1542" width="8.7109375" style="1" customWidth="1"/>
    <col min="1543" max="1543" width="3.7109375" style="1" customWidth="1"/>
    <col min="1544" max="1792" width="8.85546875" style="1"/>
    <col min="1793" max="1793" width="3.85546875" style="1" customWidth="1"/>
    <col min="1794" max="1794" width="22.28515625" style="1" customWidth="1"/>
    <col min="1795" max="1798" width="8.7109375" style="1" customWidth="1"/>
    <col min="1799" max="1799" width="3.7109375" style="1" customWidth="1"/>
    <col min="1800" max="2048" width="8.85546875" style="1"/>
    <col min="2049" max="2049" width="3.85546875" style="1" customWidth="1"/>
    <col min="2050" max="2050" width="22.28515625" style="1" customWidth="1"/>
    <col min="2051" max="2054" width="8.7109375" style="1" customWidth="1"/>
    <col min="2055" max="2055" width="3.7109375" style="1" customWidth="1"/>
    <col min="2056" max="2304" width="8.85546875" style="1"/>
    <col min="2305" max="2305" width="3.85546875" style="1" customWidth="1"/>
    <col min="2306" max="2306" width="22.28515625" style="1" customWidth="1"/>
    <col min="2307" max="2310" width="8.7109375" style="1" customWidth="1"/>
    <col min="2311" max="2311" width="3.7109375" style="1" customWidth="1"/>
    <col min="2312" max="2560" width="8.85546875" style="1"/>
    <col min="2561" max="2561" width="3.85546875" style="1" customWidth="1"/>
    <col min="2562" max="2562" width="22.28515625" style="1" customWidth="1"/>
    <col min="2563" max="2566" width="8.7109375" style="1" customWidth="1"/>
    <col min="2567" max="2567" width="3.7109375" style="1" customWidth="1"/>
    <col min="2568" max="2816" width="8.85546875" style="1"/>
    <col min="2817" max="2817" width="3.85546875" style="1" customWidth="1"/>
    <col min="2818" max="2818" width="22.28515625" style="1" customWidth="1"/>
    <col min="2819" max="2822" width="8.7109375" style="1" customWidth="1"/>
    <col min="2823" max="2823" width="3.7109375" style="1" customWidth="1"/>
    <col min="2824" max="3072" width="8.85546875" style="1"/>
    <col min="3073" max="3073" width="3.85546875" style="1" customWidth="1"/>
    <col min="3074" max="3074" width="22.28515625" style="1" customWidth="1"/>
    <col min="3075" max="3078" width="8.7109375" style="1" customWidth="1"/>
    <col min="3079" max="3079" width="3.7109375" style="1" customWidth="1"/>
    <col min="3080" max="3328" width="8.85546875" style="1"/>
    <col min="3329" max="3329" width="3.85546875" style="1" customWidth="1"/>
    <col min="3330" max="3330" width="22.28515625" style="1" customWidth="1"/>
    <col min="3331" max="3334" width="8.7109375" style="1" customWidth="1"/>
    <col min="3335" max="3335" width="3.7109375" style="1" customWidth="1"/>
    <col min="3336" max="3584" width="8.85546875" style="1"/>
    <col min="3585" max="3585" width="3.85546875" style="1" customWidth="1"/>
    <col min="3586" max="3586" width="22.28515625" style="1" customWidth="1"/>
    <col min="3587" max="3590" width="8.7109375" style="1" customWidth="1"/>
    <col min="3591" max="3591" width="3.7109375" style="1" customWidth="1"/>
    <col min="3592" max="3840" width="8.85546875" style="1"/>
    <col min="3841" max="3841" width="3.85546875" style="1" customWidth="1"/>
    <col min="3842" max="3842" width="22.28515625" style="1" customWidth="1"/>
    <col min="3843" max="3846" width="8.7109375" style="1" customWidth="1"/>
    <col min="3847" max="3847" width="3.7109375" style="1" customWidth="1"/>
    <col min="3848" max="4096" width="8.85546875" style="1"/>
    <col min="4097" max="4097" width="3.85546875" style="1" customWidth="1"/>
    <col min="4098" max="4098" width="22.28515625" style="1" customWidth="1"/>
    <col min="4099" max="4102" width="8.7109375" style="1" customWidth="1"/>
    <col min="4103" max="4103" width="3.7109375" style="1" customWidth="1"/>
    <col min="4104" max="4352" width="8.85546875" style="1"/>
    <col min="4353" max="4353" width="3.85546875" style="1" customWidth="1"/>
    <col min="4354" max="4354" width="22.28515625" style="1" customWidth="1"/>
    <col min="4355" max="4358" width="8.7109375" style="1" customWidth="1"/>
    <col min="4359" max="4359" width="3.7109375" style="1" customWidth="1"/>
    <col min="4360" max="4608" width="8.85546875" style="1"/>
    <col min="4609" max="4609" width="3.85546875" style="1" customWidth="1"/>
    <col min="4610" max="4610" width="22.28515625" style="1" customWidth="1"/>
    <col min="4611" max="4614" width="8.7109375" style="1" customWidth="1"/>
    <col min="4615" max="4615" width="3.7109375" style="1" customWidth="1"/>
    <col min="4616" max="4864" width="8.85546875" style="1"/>
    <col min="4865" max="4865" width="3.85546875" style="1" customWidth="1"/>
    <col min="4866" max="4866" width="22.28515625" style="1" customWidth="1"/>
    <col min="4867" max="4870" width="8.7109375" style="1" customWidth="1"/>
    <col min="4871" max="4871" width="3.7109375" style="1" customWidth="1"/>
    <col min="4872" max="5120" width="8.85546875" style="1"/>
    <col min="5121" max="5121" width="3.85546875" style="1" customWidth="1"/>
    <col min="5122" max="5122" width="22.28515625" style="1" customWidth="1"/>
    <col min="5123" max="5126" width="8.7109375" style="1" customWidth="1"/>
    <col min="5127" max="5127" width="3.7109375" style="1" customWidth="1"/>
    <col min="5128" max="5376" width="8.85546875" style="1"/>
    <col min="5377" max="5377" width="3.85546875" style="1" customWidth="1"/>
    <col min="5378" max="5378" width="22.28515625" style="1" customWidth="1"/>
    <col min="5379" max="5382" width="8.7109375" style="1" customWidth="1"/>
    <col min="5383" max="5383" width="3.7109375" style="1" customWidth="1"/>
    <col min="5384" max="5632" width="8.85546875" style="1"/>
    <col min="5633" max="5633" width="3.85546875" style="1" customWidth="1"/>
    <col min="5634" max="5634" width="22.28515625" style="1" customWidth="1"/>
    <col min="5635" max="5638" width="8.7109375" style="1" customWidth="1"/>
    <col min="5639" max="5639" width="3.7109375" style="1" customWidth="1"/>
    <col min="5640" max="5888" width="8.85546875" style="1"/>
    <col min="5889" max="5889" width="3.85546875" style="1" customWidth="1"/>
    <col min="5890" max="5890" width="22.28515625" style="1" customWidth="1"/>
    <col min="5891" max="5894" width="8.7109375" style="1" customWidth="1"/>
    <col min="5895" max="5895" width="3.7109375" style="1" customWidth="1"/>
    <col min="5896" max="6144" width="8.85546875" style="1"/>
    <col min="6145" max="6145" width="3.85546875" style="1" customWidth="1"/>
    <col min="6146" max="6146" width="22.28515625" style="1" customWidth="1"/>
    <col min="6147" max="6150" width="8.7109375" style="1" customWidth="1"/>
    <col min="6151" max="6151" width="3.7109375" style="1" customWidth="1"/>
    <col min="6152" max="6400" width="8.85546875" style="1"/>
    <col min="6401" max="6401" width="3.85546875" style="1" customWidth="1"/>
    <col min="6402" max="6402" width="22.28515625" style="1" customWidth="1"/>
    <col min="6403" max="6406" width="8.7109375" style="1" customWidth="1"/>
    <col min="6407" max="6407" width="3.7109375" style="1" customWidth="1"/>
    <col min="6408" max="6656" width="8.85546875" style="1"/>
    <col min="6657" max="6657" width="3.85546875" style="1" customWidth="1"/>
    <col min="6658" max="6658" width="22.28515625" style="1" customWidth="1"/>
    <col min="6659" max="6662" width="8.7109375" style="1" customWidth="1"/>
    <col min="6663" max="6663" width="3.7109375" style="1" customWidth="1"/>
    <col min="6664" max="6912" width="8.85546875" style="1"/>
    <col min="6913" max="6913" width="3.85546875" style="1" customWidth="1"/>
    <col min="6914" max="6914" width="22.28515625" style="1" customWidth="1"/>
    <col min="6915" max="6918" width="8.7109375" style="1" customWidth="1"/>
    <col min="6919" max="6919" width="3.7109375" style="1" customWidth="1"/>
    <col min="6920" max="7168" width="8.85546875" style="1"/>
    <col min="7169" max="7169" width="3.85546875" style="1" customWidth="1"/>
    <col min="7170" max="7170" width="22.28515625" style="1" customWidth="1"/>
    <col min="7171" max="7174" width="8.7109375" style="1" customWidth="1"/>
    <col min="7175" max="7175" width="3.7109375" style="1" customWidth="1"/>
    <col min="7176" max="7424" width="8.85546875" style="1"/>
    <col min="7425" max="7425" width="3.85546875" style="1" customWidth="1"/>
    <col min="7426" max="7426" width="22.28515625" style="1" customWidth="1"/>
    <col min="7427" max="7430" width="8.7109375" style="1" customWidth="1"/>
    <col min="7431" max="7431" width="3.7109375" style="1" customWidth="1"/>
    <col min="7432" max="7680" width="8.85546875" style="1"/>
    <col min="7681" max="7681" width="3.85546875" style="1" customWidth="1"/>
    <col min="7682" max="7682" width="22.28515625" style="1" customWidth="1"/>
    <col min="7683" max="7686" width="8.7109375" style="1" customWidth="1"/>
    <col min="7687" max="7687" width="3.7109375" style="1" customWidth="1"/>
    <col min="7688" max="7936" width="8.85546875" style="1"/>
    <col min="7937" max="7937" width="3.85546875" style="1" customWidth="1"/>
    <col min="7938" max="7938" width="22.28515625" style="1" customWidth="1"/>
    <col min="7939" max="7942" width="8.7109375" style="1" customWidth="1"/>
    <col min="7943" max="7943" width="3.7109375" style="1" customWidth="1"/>
    <col min="7944" max="8192" width="8.85546875" style="1"/>
    <col min="8193" max="8193" width="3.85546875" style="1" customWidth="1"/>
    <col min="8194" max="8194" width="22.28515625" style="1" customWidth="1"/>
    <col min="8195" max="8198" width="8.7109375" style="1" customWidth="1"/>
    <col min="8199" max="8199" width="3.7109375" style="1" customWidth="1"/>
    <col min="8200" max="8448" width="8.85546875" style="1"/>
    <col min="8449" max="8449" width="3.85546875" style="1" customWidth="1"/>
    <col min="8450" max="8450" width="22.28515625" style="1" customWidth="1"/>
    <col min="8451" max="8454" width="8.7109375" style="1" customWidth="1"/>
    <col min="8455" max="8455" width="3.7109375" style="1" customWidth="1"/>
    <col min="8456" max="8704" width="8.85546875" style="1"/>
    <col min="8705" max="8705" width="3.85546875" style="1" customWidth="1"/>
    <col min="8706" max="8706" width="22.28515625" style="1" customWidth="1"/>
    <col min="8707" max="8710" width="8.7109375" style="1" customWidth="1"/>
    <col min="8711" max="8711" width="3.7109375" style="1" customWidth="1"/>
    <col min="8712" max="8960" width="8.85546875" style="1"/>
    <col min="8961" max="8961" width="3.85546875" style="1" customWidth="1"/>
    <col min="8962" max="8962" width="22.28515625" style="1" customWidth="1"/>
    <col min="8963" max="8966" width="8.7109375" style="1" customWidth="1"/>
    <col min="8967" max="8967" width="3.7109375" style="1" customWidth="1"/>
    <col min="8968" max="9216" width="8.85546875" style="1"/>
    <col min="9217" max="9217" width="3.85546875" style="1" customWidth="1"/>
    <col min="9218" max="9218" width="22.28515625" style="1" customWidth="1"/>
    <col min="9219" max="9222" width="8.7109375" style="1" customWidth="1"/>
    <col min="9223" max="9223" width="3.7109375" style="1" customWidth="1"/>
    <col min="9224" max="9472" width="8.85546875" style="1"/>
    <col min="9473" max="9473" width="3.85546875" style="1" customWidth="1"/>
    <col min="9474" max="9474" width="22.28515625" style="1" customWidth="1"/>
    <col min="9475" max="9478" width="8.7109375" style="1" customWidth="1"/>
    <col min="9479" max="9479" width="3.7109375" style="1" customWidth="1"/>
    <col min="9480" max="9728" width="8.85546875" style="1"/>
    <col min="9729" max="9729" width="3.85546875" style="1" customWidth="1"/>
    <col min="9730" max="9730" width="22.28515625" style="1" customWidth="1"/>
    <col min="9731" max="9734" width="8.7109375" style="1" customWidth="1"/>
    <col min="9735" max="9735" width="3.7109375" style="1" customWidth="1"/>
    <col min="9736" max="9984" width="8.85546875" style="1"/>
    <col min="9985" max="9985" width="3.85546875" style="1" customWidth="1"/>
    <col min="9986" max="9986" width="22.28515625" style="1" customWidth="1"/>
    <col min="9987" max="9990" width="8.7109375" style="1" customWidth="1"/>
    <col min="9991" max="9991" width="3.7109375" style="1" customWidth="1"/>
    <col min="9992" max="10240" width="8.85546875" style="1"/>
    <col min="10241" max="10241" width="3.85546875" style="1" customWidth="1"/>
    <col min="10242" max="10242" width="22.28515625" style="1" customWidth="1"/>
    <col min="10243" max="10246" width="8.7109375" style="1" customWidth="1"/>
    <col min="10247" max="10247" width="3.7109375" style="1" customWidth="1"/>
    <col min="10248" max="10496" width="8.85546875" style="1"/>
    <col min="10497" max="10497" width="3.85546875" style="1" customWidth="1"/>
    <col min="10498" max="10498" width="22.28515625" style="1" customWidth="1"/>
    <col min="10499" max="10502" width="8.7109375" style="1" customWidth="1"/>
    <col min="10503" max="10503" width="3.7109375" style="1" customWidth="1"/>
    <col min="10504" max="10752" width="8.85546875" style="1"/>
    <col min="10753" max="10753" width="3.85546875" style="1" customWidth="1"/>
    <col min="10754" max="10754" width="22.28515625" style="1" customWidth="1"/>
    <col min="10755" max="10758" width="8.7109375" style="1" customWidth="1"/>
    <col min="10759" max="10759" width="3.7109375" style="1" customWidth="1"/>
    <col min="10760" max="11008" width="8.85546875" style="1"/>
    <col min="11009" max="11009" width="3.85546875" style="1" customWidth="1"/>
    <col min="11010" max="11010" width="22.28515625" style="1" customWidth="1"/>
    <col min="11011" max="11014" width="8.7109375" style="1" customWidth="1"/>
    <col min="11015" max="11015" width="3.7109375" style="1" customWidth="1"/>
    <col min="11016" max="11264" width="8.85546875" style="1"/>
    <col min="11265" max="11265" width="3.85546875" style="1" customWidth="1"/>
    <col min="11266" max="11266" width="22.28515625" style="1" customWidth="1"/>
    <col min="11267" max="11270" width="8.7109375" style="1" customWidth="1"/>
    <col min="11271" max="11271" width="3.7109375" style="1" customWidth="1"/>
    <col min="11272" max="11520" width="8.85546875" style="1"/>
    <col min="11521" max="11521" width="3.85546875" style="1" customWidth="1"/>
    <col min="11522" max="11522" width="22.28515625" style="1" customWidth="1"/>
    <col min="11523" max="11526" width="8.7109375" style="1" customWidth="1"/>
    <col min="11527" max="11527" width="3.7109375" style="1" customWidth="1"/>
    <col min="11528" max="11776" width="8.85546875" style="1"/>
    <col min="11777" max="11777" width="3.85546875" style="1" customWidth="1"/>
    <col min="11778" max="11778" width="22.28515625" style="1" customWidth="1"/>
    <col min="11779" max="11782" width="8.7109375" style="1" customWidth="1"/>
    <col min="11783" max="11783" width="3.7109375" style="1" customWidth="1"/>
    <col min="11784" max="12032" width="8.85546875" style="1"/>
    <col min="12033" max="12033" width="3.85546875" style="1" customWidth="1"/>
    <col min="12034" max="12034" width="22.28515625" style="1" customWidth="1"/>
    <col min="12035" max="12038" width="8.7109375" style="1" customWidth="1"/>
    <col min="12039" max="12039" width="3.7109375" style="1" customWidth="1"/>
    <col min="12040" max="12288" width="8.85546875" style="1"/>
    <col min="12289" max="12289" width="3.85546875" style="1" customWidth="1"/>
    <col min="12290" max="12290" width="22.28515625" style="1" customWidth="1"/>
    <col min="12291" max="12294" width="8.7109375" style="1" customWidth="1"/>
    <col min="12295" max="12295" width="3.7109375" style="1" customWidth="1"/>
    <col min="12296" max="12544" width="8.85546875" style="1"/>
    <col min="12545" max="12545" width="3.85546875" style="1" customWidth="1"/>
    <col min="12546" max="12546" width="22.28515625" style="1" customWidth="1"/>
    <col min="12547" max="12550" width="8.7109375" style="1" customWidth="1"/>
    <col min="12551" max="12551" width="3.7109375" style="1" customWidth="1"/>
    <col min="12552" max="12800" width="8.85546875" style="1"/>
    <col min="12801" max="12801" width="3.85546875" style="1" customWidth="1"/>
    <col min="12802" max="12802" width="22.28515625" style="1" customWidth="1"/>
    <col min="12803" max="12806" width="8.7109375" style="1" customWidth="1"/>
    <col min="12807" max="12807" width="3.7109375" style="1" customWidth="1"/>
    <col min="12808" max="13056" width="8.85546875" style="1"/>
    <col min="13057" max="13057" width="3.85546875" style="1" customWidth="1"/>
    <col min="13058" max="13058" width="22.28515625" style="1" customWidth="1"/>
    <col min="13059" max="13062" width="8.7109375" style="1" customWidth="1"/>
    <col min="13063" max="13063" width="3.7109375" style="1" customWidth="1"/>
    <col min="13064" max="13312" width="8.85546875" style="1"/>
    <col min="13313" max="13313" width="3.85546875" style="1" customWidth="1"/>
    <col min="13314" max="13314" width="22.28515625" style="1" customWidth="1"/>
    <col min="13315" max="13318" width="8.7109375" style="1" customWidth="1"/>
    <col min="13319" max="13319" width="3.7109375" style="1" customWidth="1"/>
    <col min="13320" max="13568" width="8.85546875" style="1"/>
    <col min="13569" max="13569" width="3.85546875" style="1" customWidth="1"/>
    <col min="13570" max="13570" width="22.28515625" style="1" customWidth="1"/>
    <col min="13571" max="13574" width="8.7109375" style="1" customWidth="1"/>
    <col min="13575" max="13575" width="3.7109375" style="1" customWidth="1"/>
    <col min="13576" max="13824" width="8.85546875" style="1"/>
    <col min="13825" max="13825" width="3.85546875" style="1" customWidth="1"/>
    <col min="13826" max="13826" width="22.28515625" style="1" customWidth="1"/>
    <col min="13827" max="13830" width="8.7109375" style="1" customWidth="1"/>
    <col min="13831" max="13831" width="3.7109375" style="1" customWidth="1"/>
    <col min="13832" max="14080" width="8.85546875" style="1"/>
    <col min="14081" max="14081" width="3.85546875" style="1" customWidth="1"/>
    <col min="14082" max="14082" width="22.28515625" style="1" customWidth="1"/>
    <col min="14083" max="14086" width="8.7109375" style="1" customWidth="1"/>
    <col min="14087" max="14087" width="3.7109375" style="1" customWidth="1"/>
    <col min="14088" max="14336" width="8.85546875" style="1"/>
    <col min="14337" max="14337" width="3.85546875" style="1" customWidth="1"/>
    <col min="14338" max="14338" width="22.28515625" style="1" customWidth="1"/>
    <col min="14339" max="14342" width="8.7109375" style="1" customWidth="1"/>
    <col min="14343" max="14343" width="3.7109375" style="1" customWidth="1"/>
    <col min="14344" max="14592" width="8.85546875" style="1"/>
    <col min="14593" max="14593" width="3.85546875" style="1" customWidth="1"/>
    <col min="14594" max="14594" width="22.28515625" style="1" customWidth="1"/>
    <col min="14595" max="14598" width="8.7109375" style="1" customWidth="1"/>
    <col min="14599" max="14599" width="3.7109375" style="1" customWidth="1"/>
    <col min="14600" max="14848" width="8.85546875" style="1"/>
    <col min="14849" max="14849" width="3.85546875" style="1" customWidth="1"/>
    <col min="14850" max="14850" width="22.28515625" style="1" customWidth="1"/>
    <col min="14851" max="14854" width="8.7109375" style="1" customWidth="1"/>
    <col min="14855" max="14855" width="3.7109375" style="1" customWidth="1"/>
    <col min="14856" max="15104" width="8.85546875" style="1"/>
    <col min="15105" max="15105" width="3.85546875" style="1" customWidth="1"/>
    <col min="15106" max="15106" width="22.28515625" style="1" customWidth="1"/>
    <col min="15107" max="15110" width="8.7109375" style="1" customWidth="1"/>
    <col min="15111" max="15111" width="3.7109375" style="1" customWidth="1"/>
    <col min="15112" max="15360" width="8.85546875" style="1"/>
    <col min="15361" max="15361" width="3.85546875" style="1" customWidth="1"/>
    <col min="15362" max="15362" width="22.28515625" style="1" customWidth="1"/>
    <col min="15363" max="15366" width="8.7109375" style="1" customWidth="1"/>
    <col min="15367" max="15367" width="3.7109375" style="1" customWidth="1"/>
    <col min="15368" max="15616" width="8.85546875" style="1"/>
    <col min="15617" max="15617" width="3.85546875" style="1" customWidth="1"/>
    <col min="15618" max="15618" width="22.28515625" style="1" customWidth="1"/>
    <col min="15619" max="15622" width="8.7109375" style="1" customWidth="1"/>
    <col min="15623" max="15623" width="3.7109375" style="1" customWidth="1"/>
    <col min="15624" max="15872" width="8.85546875" style="1"/>
    <col min="15873" max="15873" width="3.85546875" style="1" customWidth="1"/>
    <col min="15874" max="15874" width="22.28515625" style="1" customWidth="1"/>
    <col min="15875" max="15878" width="8.7109375" style="1" customWidth="1"/>
    <col min="15879" max="15879" width="3.7109375" style="1" customWidth="1"/>
    <col min="15880" max="16128" width="8.85546875" style="1"/>
    <col min="16129" max="16129" width="3.85546875" style="1" customWidth="1"/>
    <col min="16130" max="16130" width="22.28515625" style="1" customWidth="1"/>
    <col min="16131" max="16134" width="8.7109375" style="1" customWidth="1"/>
    <col min="16135" max="16135" width="3.7109375" style="1" customWidth="1"/>
    <col min="16136" max="16384" width="8.85546875" style="1"/>
  </cols>
  <sheetData>
    <row r="1" spans="1:7">
      <c r="A1" s="1" t="s">
        <v>9</v>
      </c>
    </row>
    <row r="2" spans="1:7">
      <c r="A2" s="2" t="s">
        <v>10</v>
      </c>
      <c r="B2" s="2"/>
      <c r="C2" s="2"/>
      <c r="D2" s="2"/>
      <c r="E2" s="2"/>
      <c r="F2" s="2"/>
      <c r="G2" s="2"/>
    </row>
    <row r="3" spans="1:7" ht="38.25">
      <c r="A3" s="2"/>
      <c r="B3" s="2"/>
      <c r="C3" s="2">
        <v>1993</v>
      </c>
      <c r="D3" s="2">
        <v>1994</v>
      </c>
      <c r="E3" s="2">
        <v>1995</v>
      </c>
      <c r="F3" s="3" t="s">
        <v>11</v>
      </c>
      <c r="G3" s="2"/>
    </row>
    <row r="4" spans="1:7" ht="13.5">
      <c r="A4" s="1" t="s">
        <v>12</v>
      </c>
      <c r="C4" s="4">
        <v>2921</v>
      </c>
      <c r="D4" s="4">
        <v>3477</v>
      </c>
      <c r="E4" s="4">
        <v>4519</v>
      </c>
      <c r="F4" s="4">
        <v>1062</v>
      </c>
      <c r="G4" s="5" t="s">
        <v>13</v>
      </c>
    </row>
    <row r="5" spans="1:7">
      <c r="A5" s="1" t="s">
        <v>14</v>
      </c>
      <c r="C5" s="6"/>
      <c r="D5" s="6"/>
      <c r="E5" s="6"/>
      <c r="F5" s="6"/>
    </row>
    <row r="6" spans="1:7">
      <c r="B6" s="1" t="s">
        <v>15</v>
      </c>
      <c r="C6" s="6">
        <v>330</v>
      </c>
      <c r="D6" s="6">
        <v>337</v>
      </c>
      <c r="E6" s="6">
        <v>432</v>
      </c>
      <c r="F6" s="6">
        <v>587</v>
      </c>
    </row>
    <row r="7" spans="1:7">
      <c r="B7" s="1" t="s">
        <v>16</v>
      </c>
      <c r="C7" s="7">
        <v>2209</v>
      </c>
      <c r="D7" s="7">
        <v>2729</v>
      </c>
      <c r="E7" s="7">
        <v>3579</v>
      </c>
      <c r="F7" s="7">
        <v>819</v>
      </c>
      <c r="G7" s="2"/>
    </row>
    <row r="8" spans="1:7">
      <c r="C8" s="4">
        <f>SUM(C6:C7)</f>
        <v>2539</v>
      </c>
      <c r="D8" s="4">
        <f>SUM(D6:D7)</f>
        <v>3066</v>
      </c>
      <c r="E8" s="4">
        <f>SUM(E6:E7)</f>
        <v>4011</v>
      </c>
      <c r="F8" s="4">
        <f>SUM(F6:F7)</f>
        <v>1406</v>
      </c>
    </row>
    <row r="9" spans="1:7">
      <c r="B9" s="1" t="s">
        <v>17</v>
      </c>
      <c r="C9" s="7">
        <v>337</v>
      </c>
      <c r="D9" s="7">
        <v>432</v>
      </c>
      <c r="E9" s="7">
        <v>587</v>
      </c>
      <c r="F9" s="7">
        <v>607</v>
      </c>
      <c r="G9" s="2"/>
    </row>
    <row r="10" spans="1:7">
      <c r="A10" s="1" t="s">
        <v>18</v>
      </c>
      <c r="C10" s="4">
        <f>SUM(C8-C9)</f>
        <v>2202</v>
      </c>
      <c r="D10" s="4">
        <f>SUM(D8-D9)</f>
        <v>2634</v>
      </c>
      <c r="E10" s="4">
        <f>SUM(E8-E9)</f>
        <v>3424</v>
      </c>
      <c r="F10" s="4">
        <f>SUM(F8-F9)</f>
        <v>799</v>
      </c>
    </row>
    <row r="11" spans="1:7">
      <c r="A11" s="1" t="s">
        <v>19</v>
      </c>
      <c r="C11" s="6">
        <f>SUM(C4-C10)</f>
        <v>719</v>
      </c>
      <c r="D11" s="6">
        <f>SUM(D4-D10)</f>
        <v>843</v>
      </c>
      <c r="E11" s="6">
        <f>SUM(E4-E10)</f>
        <v>1095</v>
      </c>
      <c r="F11" s="6">
        <f>SUM(F4-F10)</f>
        <v>263</v>
      </c>
    </row>
    <row r="12" spans="1:7" ht="13.5">
      <c r="A12" s="1" t="s">
        <v>20</v>
      </c>
      <c r="C12" s="7">
        <v>622</v>
      </c>
      <c r="D12" s="7">
        <v>717</v>
      </c>
      <c r="E12" s="7">
        <v>940</v>
      </c>
      <c r="F12" s="7">
        <v>244</v>
      </c>
      <c r="G12" s="2"/>
    </row>
    <row r="13" spans="1:7">
      <c r="A13" s="1" t="s">
        <v>21</v>
      </c>
      <c r="C13" s="4">
        <f>SUM(C11-C12)</f>
        <v>97</v>
      </c>
      <c r="D13" s="4">
        <f>SUM(D11-D12)</f>
        <v>126</v>
      </c>
      <c r="E13" s="4">
        <f>SUM(E11-E12)</f>
        <v>155</v>
      </c>
      <c r="F13" s="4">
        <f>SUM(F11-F12)</f>
        <v>19</v>
      </c>
    </row>
    <row r="14" spans="1:7">
      <c r="A14" s="1" t="s">
        <v>22</v>
      </c>
      <c r="C14" s="7">
        <v>23</v>
      </c>
      <c r="D14" s="7">
        <v>42</v>
      </c>
      <c r="E14" s="7">
        <v>56</v>
      </c>
      <c r="F14" s="7">
        <v>13</v>
      </c>
      <c r="G14" s="2"/>
    </row>
    <row r="15" spans="1:7">
      <c r="A15" s="1" t="s">
        <v>23</v>
      </c>
      <c r="C15" s="4">
        <f>SUM(C13-C14)</f>
        <v>74</v>
      </c>
      <c r="D15" s="4">
        <f>SUM(D13-D14)</f>
        <v>84</v>
      </c>
      <c r="E15" s="4">
        <f>SUM(E13-E14)</f>
        <v>99</v>
      </c>
      <c r="F15" s="4">
        <f>SUM(F13-F14)</f>
        <v>6</v>
      </c>
    </row>
    <row r="16" spans="1:7" ht="13.5">
      <c r="A16" s="1" t="s">
        <v>24</v>
      </c>
      <c r="C16" s="7">
        <v>14</v>
      </c>
      <c r="D16" s="7">
        <v>16</v>
      </c>
      <c r="E16" s="7">
        <v>22</v>
      </c>
      <c r="F16" s="7">
        <v>1</v>
      </c>
      <c r="G16" s="2"/>
    </row>
    <row r="17" spans="1:7" ht="13.5" thickBot="1">
      <c r="A17" s="1" t="s">
        <v>25</v>
      </c>
      <c r="C17" s="8">
        <f>SUM(C15-C16)</f>
        <v>60</v>
      </c>
      <c r="D17" s="8">
        <f>SUM(D15-D16)</f>
        <v>68</v>
      </c>
      <c r="E17" s="8">
        <f>SUM(E15-E16)</f>
        <v>77</v>
      </c>
      <c r="F17" s="8">
        <f>SUM(F15-F16)</f>
        <v>5</v>
      </c>
      <c r="G17" s="9"/>
    </row>
    <row r="18" spans="1:7" ht="13.5" thickTop="1">
      <c r="A18" s="2"/>
      <c r="B18" s="2"/>
      <c r="C18" s="2"/>
      <c r="D18" s="2"/>
      <c r="E18" s="2"/>
      <c r="F18" s="2"/>
      <c r="G18" s="2"/>
    </row>
    <row r="19" spans="1:7" ht="15">
      <c r="A19" s="5" t="s">
        <v>26</v>
      </c>
    </row>
    <row r="20" spans="1:7" ht="15">
      <c r="A20" s="5" t="s">
        <v>27</v>
      </c>
    </row>
    <row r="21" spans="1:7">
      <c r="A21" s="1" t="s">
        <v>28</v>
      </c>
    </row>
    <row r="22" spans="1:7" ht="15">
      <c r="A22" s="5" t="s">
        <v>29</v>
      </c>
    </row>
    <row r="23" spans="1:7">
      <c r="A23" s="1" t="s">
        <v>30</v>
      </c>
    </row>
    <row r="24" spans="1:7">
      <c r="A24" s="1" t="s">
        <v>31</v>
      </c>
    </row>
    <row r="25" spans="1:7">
      <c r="A25" s="1" t="s">
        <v>32</v>
      </c>
    </row>
  </sheetData>
  <pageMargins left="0.75" right="0.65" top="1" bottom="1" header="0.5" footer="0.5"/>
  <pageSetup orientation="portrait"/>
  <headerFooter alignWithMargins="0">
    <oddHeader>&amp;A</oddHeader>
    <oddFoote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G26"/>
  <sheetViews>
    <sheetView workbookViewId="0"/>
  </sheetViews>
  <sheetFormatPr baseColWidth="10" defaultColWidth="8.85546875" defaultRowHeight="12.75"/>
  <cols>
    <col min="1" max="1" width="3.85546875" style="1" customWidth="1"/>
    <col min="2" max="2" width="25.28515625" style="1" customWidth="1"/>
    <col min="3" max="6" width="9.42578125" style="1" customWidth="1"/>
    <col min="7" max="7" width="3.42578125" style="1" customWidth="1"/>
    <col min="8" max="8" width="3.7109375" style="1" customWidth="1"/>
    <col min="9" max="256" width="8.85546875" style="1"/>
    <col min="257" max="257" width="3.85546875" style="1" customWidth="1"/>
    <col min="258" max="258" width="25.28515625" style="1" customWidth="1"/>
    <col min="259" max="262" width="9.42578125" style="1" customWidth="1"/>
    <col min="263" max="263" width="3.42578125" style="1" customWidth="1"/>
    <col min="264" max="264" width="3.7109375" style="1" customWidth="1"/>
    <col min="265" max="512" width="8.85546875" style="1"/>
    <col min="513" max="513" width="3.85546875" style="1" customWidth="1"/>
    <col min="514" max="514" width="25.28515625" style="1" customWidth="1"/>
    <col min="515" max="518" width="9.42578125" style="1" customWidth="1"/>
    <col min="519" max="519" width="3.42578125" style="1" customWidth="1"/>
    <col min="520" max="520" width="3.7109375" style="1" customWidth="1"/>
    <col min="521" max="768" width="8.85546875" style="1"/>
    <col min="769" max="769" width="3.85546875" style="1" customWidth="1"/>
    <col min="770" max="770" width="25.28515625" style="1" customWidth="1"/>
    <col min="771" max="774" width="9.42578125" style="1" customWidth="1"/>
    <col min="775" max="775" width="3.42578125" style="1" customWidth="1"/>
    <col min="776" max="776" width="3.7109375" style="1" customWidth="1"/>
    <col min="777" max="1024" width="8.85546875" style="1"/>
    <col min="1025" max="1025" width="3.85546875" style="1" customWidth="1"/>
    <col min="1026" max="1026" width="25.28515625" style="1" customWidth="1"/>
    <col min="1027" max="1030" width="9.42578125" style="1" customWidth="1"/>
    <col min="1031" max="1031" width="3.42578125" style="1" customWidth="1"/>
    <col min="1032" max="1032" width="3.7109375" style="1" customWidth="1"/>
    <col min="1033" max="1280" width="8.85546875" style="1"/>
    <col min="1281" max="1281" width="3.85546875" style="1" customWidth="1"/>
    <col min="1282" max="1282" width="25.28515625" style="1" customWidth="1"/>
    <col min="1283" max="1286" width="9.42578125" style="1" customWidth="1"/>
    <col min="1287" max="1287" width="3.42578125" style="1" customWidth="1"/>
    <col min="1288" max="1288" width="3.7109375" style="1" customWidth="1"/>
    <col min="1289" max="1536" width="8.85546875" style="1"/>
    <col min="1537" max="1537" width="3.85546875" style="1" customWidth="1"/>
    <col min="1538" max="1538" width="25.28515625" style="1" customWidth="1"/>
    <col min="1539" max="1542" width="9.42578125" style="1" customWidth="1"/>
    <col min="1543" max="1543" width="3.42578125" style="1" customWidth="1"/>
    <col min="1544" max="1544" width="3.7109375" style="1" customWidth="1"/>
    <col min="1545" max="1792" width="8.85546875" style="1"/>
    <col min="1793" max="1793" width="3.85546875" style="1" customWidth="1"/>
    <col min="1794" max="1794" width="25.28515625" style="1" customWidth="1"/>
    <col min="1795" max="1798" width="9.42578125" style="1" customWidth="1"/>
    <col min="1799" max="1799" width="3.42578125" style="1" customWidth="1"/>
    <col min="1800" max="1800" width="3.7109375" style="1" customWidth="1"/>
    <col min="1801" max="2048" width="8.85546875" style="1"/>
    <col min="2049" max="2049" width="3.85546875" style="1" customWidth="1"/>
    <col min="2050" max="2050" width="25.28515625" style="1" customWidth="1"/>
    <col min="2051" max="2054" width="9.42578125" style="1" customWidth="1"/>
    <col min="2055" max="2055" width="3.42578125" style="1" customWidth="1"/>
    <col min="2056" max="2056" width="3.7109375" style="1" customWidth="1"/>
    <col min="2057" max="2304" width="8.85546875" style="1"/>
    <col min="2305" max="2305" width="3.85546875" style="1" customWidth="1"/>
    <col min="2306" max="2306" width="25.28515625" style="1" customWidth="1"/>
    <col min="2307" max="2310" width="9.42578125" style="1" customWidth="1"/>
    <col min="2311" max="2311" width="3.42578125" style="1" customWidth="1"/>
    <col min="2312" max="2312" width="3.7109375" style="1" customWidth="1"/>
    <col min="2313" max="2560" width="8.85546875" style="1"/>
    <col min="2561" max="2561" width="3.85546875" style="1" customWidth="1"/>
    <col min="2562" max="2562" width="25.28515625" style="1" customWidth="1"/>
    <col min="2563" max="2566" width="9.42578125" style="1" customWidth="1"/>
    <col min="2567" max="2567" width="3.42578125" style="1" customWidth="1"/>
    <col min="2568" max="2568" width="3.7109375" style="1" customWidth="1"/>
    <col min="2569" max="2816" width="8.85546875" style="1"/>
    <col min="2817" max="2817" width="3.85546875" style="1" customWidth="1"/>
    <col min="2818" max="2818" width="25.28515625" style="1" customWidth="1"/>
    <col min="2819" max="2822" width="9.42578125" style="1" customWidth="1"/>
    <col min="2823" max="2823" width="3.42578125" style="1" customWidth="1"/>
    <col min="2824" max="2824" width="3.7109375" style="1" customWidth="1"/>
    <col min="2825" max="3072" width="8.85546875" style="1"/>
    <col min="3073" max="3073" width="3.85546875" style="1" customWidth="1"/>
    <col min="3074" max="3074" width="25.28515625" style="1" customWidth="1"/>
    <col min="3075" max="3078" width="9.42578125" style="1" customWidth="1"/>
    <col min="3079" max="3079" width="3.42578125" style="1" customWidth="1"/>
    <col min="3080" max="3080" width="3.7109375" style="1" customWidth="1"/>
    <col min="3081" max="3328" width="8.85546875" style="1"/>
    <col min="3329" max="3329" width="3.85546875" style="1" customWidth="1"/>
    <col min="3330" max="3330" width="25.28515625" style="1" customWidth="1"/>
    <col min="3331" max="3334" width="9.42578125" style="1" customWidth="1"/>
    <col min="3335" max="3335" width="3.42578125" style="1" customWidth="1"/>
    <col min="3336" max="3336" width="3.7109375" style="1" customWidth="1"/>
    <col min="3337" max="3584" width="8.85546875" style="1"/>
    <col min="3585" max="3585" width="3.85546875" style="1" customWidth="1"/>
    <col min="3586" max="3586" width="25.28515625" style="1" customWidth="1"/>
    <col min="3587" max="3590" width="9.42578125" style="1" customWidth="1"/>
    <col min="3591" max="3591" width="3.42578125" style="1" customWidth="1"/>
    <col min="3592" max="3592" width="3.7109375" style="1" customWidth="1"/>
    <col min="3593" max="3840" width="8.85546875" style="1"/>
    <col min="3841" max="3841" width="3.85546875" style="1" customWidth="1"/>
    <col min="3842" max="3842" width="25.28515625" style="1" customWidth="1"/>
    <col min="3843" max="3846" width="9.42578125" style="1" customWidth="1"/>
    <col min="3847" max="3847" width="3.42578125" style="1" customWidth="1"/>
    <col min="3848" max="3848" width="3.7109375" style="1" customWidth="1"/>
    <col min="3849" max="4096" width="8.85546875" style="1"/>
    <col min="4097" max="4097" width="3.85546875" style="1" customWidth="1"/>
    <col min="4098" max="4098" width="25.28515625" style="1" customWidth="1"/>
    <col min="4099" max="4102" width="9.42578125" style="1" customWidth="1"/>
    <col min="4103" max="4103" width="3.42578125" style="1" customWidth="1"/>
    <col min="4104" max="4104" width="3.7109375" style="1" customWidth="1"/>
    <col min="4105" max="4352" width="8.85546875" style="1"/>
    <col min="4353" max="4353" width="3.85546875" style="1" customWidth="1"/>
    <col min="4354" max="4354" width="25.28515625" style="1" customWidth="1"/>
    <col min="4355" max="4358" width="9.42578125" style="1" customWidth="1"/>
    <col min="4359" max="4359" width="3.42578125" style="1" customWidth="1"/>
    <col min="4360" max="4360" width="3.7109375" style="1" customWidth="1"/>
    <col min="4361" max="4608" width="8.85546875" style="1"/>
    <col min="4609" max="4609" width="3.85546875" style="1" customWidth="1"/>
    <col min="4610" max="4610" width="25.28515625" style="1" customWidth="1"/>
    <col min="4611" max="4614" width="9.42578125" style="1" customWidth="1"/>
    <col min="4615" max="4615" width="3.42578125" style="1" customWidth="1"/>
    <col min="4616" max="4616" width="3.7109375" style="1" customWidth="1"/>
    <col min="4617" max="4864" width="8.85546875" style="1"/>
    <col min="4865" max="4865" width="3.85546875" style="1" customWidth="1"/>
    <col min="4866" max="4866" width="25.28515625" style="1" customWidth="1"/>
    <col min="4867" max="4870" width="9.42578125" style="1" customWidth="1"/>
    <col min="4871" max="4871" width="3.42578125" style="1" customWidth="1"/>
    <col min="4872" max="4872" width="3.7109375" style="1" customWidth="1"/>
    <col min="4873" max="5120" width="8.85546875" style="1"/>
    <col min="5121" max="5121" width="3.85546875" style="1" customWidth="1"/>
    <col min="5122" max="5122" width="25.28515625" style="1" customWidth="1"/>
    <col min="5123" max="5126" width="9.42578125" style="1" customWidth="1"/>
    <col min="5127" max="5127" width="3.42578125" style="1" customWidth="1"/>
    <col min="5128" max="5128" width="3.7109375" style="1" customWidth="1"/>
    <col min="5129" max="5376" width="8.85546875" style="1"/>
    <col min="5377" max="5377" width="3.85546875" style="1" customWidth="1"/>
    <col min="5378" max="5378" width="25.28515625" style="1" customWidth="1"/>
    <col min="5379" max="5382" width="9.42578125" style="1" customWidth="1"/>
    <col min="5383" max="5383" width="3.42578125" style="1" customWidth="1"/>
    <col min="5384" max="5384" width="3.7109375" style="1" customWidth="1"/>
    <col min="5385" max="5632" width="8.85546875" style="1"/>
    <col min="5633" max="5633" width="3.85546875" style="1" customWidth="1"/>
    <col min="5634" max="5634" width="25.28515625" style="1" customWidth="1"/>
    <col min="5635" max="5638" width="9.42578125" style="1" customWidth="1"/>
    <col min="5639" max="5639" width="3.42578125" style="1" customWidth="1"/>
    <col min="5640" max="5640" width="3.7109375" style="1" customWidth="1"/>
    <col min="5641" max="5888" width="8.85546875" style="1"/>
    <col min="5889" max="5889" width="3.85546875" style="1" customWidth="1"/>
    <col min="5890" max="5890" width="25.28515625" style="1" customWidth="1"/>
    <col min="5891" max="5894" width="9.42578125" style="1" customWidth="1"/>
    <col min="5895" max="5895" width="3.42578125" style="1" customWidth="1"/>
    <col min="5896" max="5896" width="3.7109375" style="1" customWidth="1"/>
    <col min="5897" max="6144" width="8.85546875" style="1"/>
    <col min="6145" max="6145" width="3.85546875" style="1" customWidth="1"/>
    <col min="6146" max="6146" width="25.28515625" style="1" customWidth="1"/>
    <col min="6147" max="6150" width="9.42578125" style="1" customWidth="1"/>
    <col min="6151" max="6151" width="3.42578125" style="1" customWidth="1"/>
    <col min="6152" max="6152" width="3.7109375" style="1" customWidth="1"/>
    <col min="6153" max="6400" width="8.85546875" style="1"/>
    <col min="6401" max="6401" width="3.85546875" style="1" customWidth="1"/>
    <col min="6402" max="6402" width="25.28515625" style="1" customWidth="1"/>
    <col min="6403" max="6406" width="9.42578125" style="1" customWidth="1"/>
    <col min="6407" max="6407" width="3.42578125" style="1" customWidth="1"/>
    <col min="6408" max="6408" width="3.7109375" style="1" customWidth="1"/>
    <col min="6409" max="6656" width="8.85546875" style="1"/>
    <col min="6657" max="6657" width="3.85546875" style="1" customWidth="1"/>
    <col min="6658" max="6658" width="25.28515625" style="1" customWidth="1"/>
    <col min="6659" max="6662" width="9.42578125" style="1" customWidth="1"/>
    <col min="6663" max="6663" width="3.42578125" style="1" customWidth="1"/>
    <col min="6664" max="6664" width="3.7109375" style="1" customWidth="1"/>
    <col min="6665" max="6912" width="8.85546875" style="1"/>
    <col min="6913" max="6913" width="3.85546875" style="1" customWidth="1"/>
    <col min="6914" max="6914" width="25.28515625" style="1" customWidth="1"/>
    <col min="6915" max="6918" width="9.42578125" style="1" customWidth="1"/>
    <col min="6919" max="6919" width="3.42578125" style="1" customWidth="1"/>
    <col min="6920" max="6920" width="3.7109375" style="1" customWidth="1"/>
    <col min="6921" max="7168" width="8.85546875" style="1"/>
    <col min="7169" max="7169" width="3.85546875" style="1" customWidth="1"/>
    <col min="7170" max="7170" width="25.28515625" style="1" customWidth="1"/>
    <col min="7171" max="7174" width="9.42578125" style="1" customWidth="1"/>
    <col min="7175" max="7175" width="3.42578125" style="1" customWidth="1"/>
    <col min="7176" max="7176" width="3.7109375" style="1" customWidth="1"/>
    <col min="7177" max="7424" width="8.85546875" style="1"/>
    <col min="7425" max="7425" width="3.85546875" style="1" customWidth="1"/>
    <col min="7426" max="7426" width="25.28515625" style="1" customWidth="1"/>
    <col min="7427" max="7430" width="9.42578125" style="1" customWidth="1"/>
    <col min="7431" max="7431" width="3.42578125" style="1" customWidth="1"/>
    <col min="7432" max="7432" width="3.7109375" style="1" customWidth="1"/>
    <col min="7433" max="7680" width="8.85546875" style="1"/>
    <col min="7681" max="7681" width="3.85546875" style="1" customWidth="1"/>
    <col min="7682" max="7682" width="25.28515625" style="1" customWidth="1"/>
    <col min="7683" max="7686" width="9.42578125" style="1" customWidth="1"/>
    <col min="7687" max="7687" width="3.42578125" style="1" customWidth="1"/>
    <col min="7688" max="7688" width="3.7109375" style="1" customWidth="1"/>
    <col min="7689" max="7936" width="8.85546875" style="1"/>
    <col min="7937" max="7937" width="3.85546875" style="1" customWidth="1"/>
    <col min="7938" max="7938" width="25.28515625" style="1" customWidth="1"/>
    <col min="7939" max="7942" width="9.42578125" style="1" customWidth="1"/>
    <col min="7943" max="7943" width="3.42578125" style="1" customWidth="1"/>
    <col min="7944" max="7944" width="3.7109375" style="1" customWidth="1"/>
    <col min="7945" max="8192" width="8.85546875" style="1"/>
    <col min="8193" max="8193" width="3.85546875" style="1" customWidth="1"/>
    <col min="8194" max="8194" width="25.28515625" style="1" customWidth="1"/>
    <col min="8195" max="8198" width="9.42578125" style="1" customWidth="1"/>
    <col min="8199" max="8199" width="3.42578125" style="1" customWidth="1"/>
    <col min="8200" max="8200" width="3.7109375" style="1" customWidth="1"/>
    <col min="8201" max="8448" width="8.85546875" style="1"/>
    <col min="8449" max="8449" width="3.85546875" style="1" customWidth="1"/>
    <col min="8450" max="8450" width="25.28515625" style="1" customWidth="1"/>
    <col min="8451" max="8454" width="9.42578125" style="1" customWidth="1"/>
    <col min="8455" max="8455" width="3.42578125" style="1" customWidth="1"/>
    <col min="8456" max="8456" width="3.7109375" style="1" customWidth="1"/>
    <col min="8457" max="8704" width="8.85546875" style="1"/>
    <col min="8705" max="8705" width="3.85546875" style="1" customWidth="1"/>
    <col min="8706" max="8706" width="25.28515625" style="1" customWidth="1"/>
    <col min="8707" max="8710" width="9.42578125" style="1" customWidth="1"/>
    <col min="8711" max="8711" width="3.42578125" style="1" customWidth="1"/>
    <col min="8712" max="8712" width="3.7109375" style="1" customWidth="1"/>
    <col min="8713" max="8960" width="8.85546875" style="1"/>
    <col min="8961" max="8961" width="3.85546875" style="1" customWidth="1"/>
    <col min="8962" max="8962" width="25.28515625" style="1" customWidth="1"/>
    <col min="8963" max="8966" width="9.42578125" style="1" customWidth="1"/>
    <col min="8967" max="8967" width="3.42578125" style="1" customWidth="1"/>
    <col min="8968" max="8968" width="3.7109375" style="1" customWidth="1"/>
    <col min="8969" max="9216" width="8.85546875" style="1"/>
    <col min="9217" max="9217" width="3.85546875" style="1" customWidth="1"/>
    <col min="9218" max="9218" width="25.28515625" style="1" customWidth="1"/>
    <col min="9219" max="9222" width="9.42578125" style="1" customWidth="1"/>
    <col min="9223" max="9223" width="3.42578125" style="1" customWidth="1"/>
    <col min="9224" max="9224" width="3.7109375" style="1" customWidth="1"/>
    <col min="9225" max="9472" width="8.85546875" style="1"/>
    <col min="9473" max="9473" width="3.85546875" style="1" customWidth="1"/>
    <col min="9474" max="9474" width="25.28515625" style="1" customWidth="1"/>
    <col min="9475" max="9478" width="9.42578125" style="1" customWidth="1"/>
    <col min="9479" max="9479" width="3.42578125" style="1" customWidth="1"/>
    <col min="9480" max="9480" width="3.7109375" style="1" customWidth="1"/>
    <col min="9481" max="9728" width="8.85546875" style="1"/>
    <col min="9729" max="9729" width="3.85546875" style="1" customWidth="1"/>
    <col min="9730" max="9730" width="25.28515625" style="1" customWidth="1"/>
    <col min="9731" max="9734" width="9.42578125" style="1" customWidth="1"/>
    <col min="9735" max="9735" width="3.42578125" style="1" customWidth="1"/>
    <col min="9736" max="9736" width="3.7109375" style="1" customWidth="1"/>
    <col min="9737" max="9984" width="8.85546875" style="1"/>
    <col min="9985" max="9985" width="3.85546875" style="1" customWidth="1"/>
    <col min="9986" max="9986" width="25.28515625" style="1" customWidth="1"/>
    <col min="9987" max="9990" width="9.42578125" style="1" customWidth="1"/>
    <col min="9991" max="9991" width="3.42578125" style="1" customWidth="1"/>
    <col min="9992" max="9992" width="3.7109375" style="1" customWidth="1"/>
    <col min="9993" max="10240" width="8.85546875" style="1"/>
    <col min="10241" max="10241" width="3.85546875" style="1" customWidth="1"/>
    <col min="10242" max="10242" width="25.28515625" style="1" customWidth="1"/>
    <col min="10243" max="10246" width="9.42578125" style="1" customWidth="1"/>
    <col min="10247" max="10247" width="3.42578125" style="1" customWidth="1"/>
    <col min="10248" max="10248" width="3.7109375" style="1" customWidth="1"/>
    <col min="10249" max="10496" width="8.85546875" style="1"/>
    <col min="10497" max="10497" width="3.85546875" style="1" customWidth="1"/>
    <col min="10498" max="10498" width="25.28515625" style="1" customWidth="1"/>
    <col min="10499" max="10502" width="9.42578125" style="1" customWidth="1"/>
    <col min="10503" max="10503" width="3.42578125" style="1" customWidth="1"/>
    <col min="10504" max="10504" width="3.7109375" style="1" customWidth="1"/>
    <col min="10505" max="10752" width="8.85546875" style="1"/>
    <col min="10753" max="10753" width="3.85546875" style="1" customWidth="1"/>
    <col min="10754" max="10754" width="25.28515625" style="1" customWidth="1"/>
    <col min="10755" max="10758" width="9.42578125" style="1" customWidth="1"/>
    <col min="10759" max="10759" width="3.42578125" style="1" customWidth="1"/>
    <col min="10760" max="10760" width="3.7109375" style="1" customWidth="1"/>
    <col min="10761" max="11008" width="8.85546875" style="1"/>
    <col min="11009" max="11009" width="3.85546875" style="1" customWidth="1"/>
    <col min="11010" max="11010" width="25.28515625" style="1" customWidth="1"/>
    <col min="11011" max="11014" width="9.42578125" style="1" customWidth="1"/>
    <col min="11015" max="11015" width="3.42578125" style="1" customWidth="1"/>
    <col min="11016" max="11016" width="3.7109375" style="1" customWidth="1"/>
    <col min="11017" max="11264" width="8.85546875" style="1"/>
    <col min="11265" max="11265" width="3.85546875" style="1" customWidth="1"/>
    <col min="11266" max="11266" width="25.28515625" style="1" customWidth="1"/>
    <col min="11267" max="11270" width="9.42578125" style="1" customWidth="1"/>
    <col min="11271" max="11271" width="3.42578125" style="1" customWidth="1"/>
    <col min="11272" max="11272" width="3.7109375" style="1" customWidth="1"/>
    <col min="11273" max="11520" width="8.85546875" style="1"/>
    <col min="11521" max="11521" width="3.85546875" style="1" customWidth="1"/>
    <col min="11522" max="11522" width="25.28515625" style="1" customWidth="1"/>
    <col min="11523" max="11526" width="9.42578125" style="1" customWidth="1"/>
    <col min="11527" max="11527" width="3.42578125" style="1" customWidth="1"/>
    <col min="11528" max="11528" width="3.7109375" style="1" customWidth="1"/>
    <col min="11529" max="11776" width="8.85546875" style="1"/>
    <col min="11777" max="11777" width="3.85546875" style="1" customWidth="1"/>
    <col min="11778" max="11778" width="25.28515625" style="1" customWidth="1"/>
    <col min="11779" max="11782" width="9.42578125" style="1" customWidth="1"/>
    <col min="11783" max="11783" width="3.42578125" style="1" customWidth="1"/>
    <col min="11784" max="11784" width="3.7109375" style="1" customWidth="1"/>
    <col min="11785" max="12032" width="8.85546875" style="1"/>
    <col min="12033" max="12033" width="3.85546875" style="1" customWidth="1"/>
    <col min="12034" max="12034" width="25.28515625" style="1" customWidth="1"/>
    <col min="12035" max="12038" width="9.42578125" style="1" customWidth="1"/>
    <col min="12039" max="12039" width="3.42578125" style="1" customWidth="1"/>
    <col min="12040" max="12040" width="3.7109375" style="1" customWidth="1"/>
    <col min="12041" max="12288" width="8.85546875" style="1"/>
    <col min="12289" max="12289" width="3.85546875" style="1" customWidth="1"/>
    <col min="12290" max="12290" width="25.28515625" style="1" customWidth="1"/>
    <col min="12291" max="12294" width="9.42578125" style="1" customWidth="1"/>
    <col min="12295" max="12295" width="3.42578125" style="1" customWidth="1"/>
    <col min="12296" max="12296" width="3.7109375" style="1" customWidth="1"/>
    <col min="12297" max="12544" width="8.85546875" style="1"/>
    <col min="12545" max="12545" width="3.85546875" style="1" customWidth="1"/>
    <col min="12546" max="12546" width="25.28515625" style="1" customWidth="1"/>
    <col min="12547" max="12550" width="9.42578125" style="1" customWidth="1"/>
    <col min="12551" max="12551" width="3.42578125" style="1" customWidth="1"/>
    <col min="12552" max="12552" width="3.7109375" style="1" customWidth="1"/>
    <col min="12553" max="12800" width="8.85546875" style="1"/>
    <col min="12801" max="12801" width="3.85546875" style="1" customWidth="1"/>
    <col min="12802" max="12802" width="25.28515625" style="1" customWidth="1"/>
    <col min="12803" max="12806" width="9.42578125" style="1" customWidth="1"/>
    <col min="12807" max="12807" width="3.42578125" style="1" customWidth="1"/>
    <col min="12808" max="12808" width="3.7109375" style="1" customWidth="1"/>
    <col min="12809" max="13056" width="8.85546875" style="1"/>
    <col min="13057" max="13057" width="3.85546875" style="1" customWidth="1"/>
    <col min="13058" max="13058" width="25.28515625" style="1" customWidth="1"/>
    <col min="13059" max="13062" width="9.42578125" style="1" customWidth="1"/>
    <col min="13063" max="13063" width="3.42578125" style="1" customWidth="1"/>
    <col min="13064" max="13064" width="3.7109375" style="1" customWidth="1"/>
    <col min="13065" max="13312" width="8.85546875" style="1"/>
    <col min="13313" max="13313" width="3.85546875" style="1" customWidth="1"/>
    <col min="13314" max="13314" width="25.28515625" style="1" customWidth="1"/>
    <col min="13315" max="13318" width="9.42578125" style="1" customWidth="1"/>
    <col min="13319" max="13319" width="3.42578125" style="1" customWidth="1"/>
    <col min="13320" max="13320" width="3.7109375" style="1" customWidth="1"/>
    <col min="13321" max="13568" width="8.85546875" style="1"/>
    <col min="13569" max="13569" width="3.85546875" style="1" customWidth="1"/>
    <col min="13570" max="13570" width="25.28515625" style="1" customWidth="1"/>
    <col min="13571" max="13574" width="9.42578125" style="1" customWidth="1"/>
    <col min="13575" max="13575" width="3.42578125" style="1" customWidth="1"/>
    <col min="13576" max="13576" width="3.7109375" style="1" customWidth="1"/>
    <col min="13577" max="13824" width="8.85546875" style="1"/>
    <col min="13825" max="13825" width="3.85546875" style="1" customWidth="1"/>
    <col min="13826" max="13826" width="25.28515625" style="1" customWidth="1"/>
    <col min="13827" max="13830" width="9.42578125" style="1" customWidth="1"/>
    <col min="13831" max="13831" width="3.42578125" style="1" customWidth="1"/>
    <col min="13832" max="13832" width="3.7109375" style="1" customWidth="1"/>
    <col min="13833" max="14080" width="8.85546875" style="1"/>
    <col min="14081" max="14081" width="3.85546875" style="1" customWidth="1"/>
    <col min="14082" max="14082" width="25.28515625" style="1" customWidth="1"/>
    <col min="14083" max="14086" width="9.42578125" style="1" customWidth="1"/>
    <col min="14087" max="14087" width="3.42578125" style="1" customWidth="1"/>
    <col min="14088" max="14088" width="3.7109375" style="1" customWidth="1"/>
    <col min="14089" max="14336" width="8.85546875" style="1"/>
    <col min="14337" max="14337" width="3.85546875" style="1" customWidth="1"/>
    <col min="14338" max="14338" width="25.28515625" style="1" customWidth="1"/>
    <col min="14339" max="14342" width="9.42578125" style="1" customWidth="1"/>
    <col min="14343" max="14343" width="3.42578125" style="1" customWidth="1"/>
    <col min="14344" max="14344" width="3.7109375" style="1" customWidth="1"/>
    <col min="14345" max="14592" width="8.85546875" style="1"/>
    <col min="14593" max="14593" width="3.85546875" style="1" customWidth="1"/>
    <col min="14594" max="14594" width="25.28515625" style="1" customWidth="1"/>
    <col min="14595" max="14598" width="9.42578125" style="1" customWidth="1"/>
    <col min="14599" max="14599" width="3.42578125" style="1" customWidth="1"/>
    <col min="14600" max="14600" width="3.7109375" style="1" customWidth="1"/>
    <col min="14601" max="14848" width="8.85546875" style="1"/>
    <col min="14849" max="14849" width="3.85546875" style="1" customWidth="1"/>
    <col min="14850" max="14850" width="25.28515625" style="1" customWidth="1"/>
    <col min="14851" max="14854" width="9.42578125" style="1" customWidth="1"/>
    <col min="14855" max="14855" width="3.42578125" style="1" customWidth="1"/>
    <col min="14856" max="14856" width="3.7109375" style="1" customWidth="1"/>
    <col min="14857" max="15104" width="8.85546875" style="1"/>
    <col min="15105" max="15105" width="3.85546875" style="1" customWidth="1"/>
    <col min="15106" max="15106" width="25.28515625" style="1" customWidth="1"/>
    <col min="15107" max="15110" width="9.42578125" style="1" customWidth="1"/>
    <col min="15111" max="15111" width="3.42578125" style="1" customWidth="1"/>
    <col min="15112" max="15112" width="3.7109375" style="1" customWidth="1"/>
    <col min="15113" max="15360" width="8.85546875" style="1"/>
    <col min="15361" max="15361" width="3.85546875" style="1" customWidth="1"/>
    <col min="15362" max="15362" width="25.28515625" style="1" customWidth="1"/>
    <col min="15363" max="15366" width="9.42578125" style="1" customWidth="1"/>
    <col min="15367" max="15367" width="3.42578125" style="1" customWidth="1"/>
    <col min="15368" max="15368" width="3.7109375" style="1" customWidth="1"/>
    <col min="15369" max="15616" width="8.85546875" style="1"/>
    <col min="15617" max="15617" width="3.85546875" style="1" customWidth="1"/>
    <col min="15618" max="15618" width="25.28515625" style="1" customWidth="1"/>
    <col min="15619" max="15622" width="9.42578125" style="1" customWidth="1"/>
    <col min="15623" max="15623" width="3.42578125" style="1" customWidth="1"/>
    <col min="15624" max="15624" width="3.7109375" style="1" customWidth="1"/>
    <col min="15625" max="15872" width="8.85546875" style="1"/>
    <col min="15873" max="15873" width="3.85546875" style="1" customWidth="1"/>
    <col min="15874" max="15874" width="25.28515625" style="1" customWidth="1"/>
    <col min="15875" max="15878" width="9.42578125" style="1" customWidth="1"/>
    <col min="15879" max="15879" width="3.42578125" style="1" customWidth="1"/>
    <col min="15880" max="15880" width="3.7109375" style="1" customWidth="1"/>
    <col min="15881" max="16128" width="8.85546875" style="1"/>
    <col min="16129" max="16129" width="3.85546875" style="1" customWidth="1"/>
    <col min="16130" max="16130" width="25.28515625" style="1" customWidth="1"/>
    <col min="16131" max="16134" width="9.42578125" style="1" customWidth="1"/>
    <col min="16135" max="16135" width="3.42578125" style="1" customWidth="1"/>
    <col min="16136" max="16136" width="3.7109375" style="1" customWidth="1"/>
    <col min="16137" max="16384" width="8.85546875" style="1"/>
  </cols>
  <sheetData>
    <row r="1" spans="1:7">
      <c r="A1" s="2" t="s">
        <v>33</v>
      </c>
      <c r="B1" s="2"/>
      <c r="C1" s="2"/>
      <c r="D1" s="2"/>
      <c r="E1" s="2"/>
      <c r="F1" s="2"/>
      <c r="G1" s="2"/>
    </row>
    <row r="2" spans="1:7" ht="25.5">
      <c r="A2" s="2"/>
      <c r="B2" s="2"/>
      <c r="C2" s="2">
        <v>1993</v>
      </c>
      <c r="D2" s="2">
        <v>1994</v>
      </c>
      <c r="E2" s="2">
        <v>1995</v>
      </c>
      <c r="F2" s="3" t="s">
        <v>11</v>
      </c>
      <c r="G2" s="2"/>
    </row>
    <row r="3" spans="1:7">
      <c r="A3" s="10" t="s">
        <v>34</v>
      </c>
      <c r="B3" s="10"/>
      <c r="C3" s="11">
        <v>43</v>
      </c>
      <c r="D3" s="11">
        <v>52</v>
      </c>
      <c r="E3" s="11">
        <v>56</v>
      </c>
      <c r="F3" s="11">
        <v>53</v>
      </c>
      <c r="G3" s="12"/>
    </row>
    <row r="4" spans="1:7">
      <c r="A4" s="1" t="s">
        <v>35</v>
      </c>
      <c r="C4" s="6">
        <v>306</v>
      </c>
      <c r="D4" s="6">
        <v>411</v>
      </c>
      <c r="E4" s="6">
        <v>606</v>
      </c>
      <c r="F4" s="6">
        <v>583</v>
      </c>
      <c r="G4" s="4"/>
    </row>
    <row r="5" spans="1:7">
      <c r="A5" s="1" t="s">
        <v>36</v>
      </c>
      <c r="C5" s="7">
        <v>337</v>
      </c>
      <c r="D5" s="7">
        <v>432</v>
      </c>
      <c r="E5" s="7">
        <v>587</v>
      </c>
      <c r="F5" s="7">
        <v>607</v>
      </c>
      <c r="G5" s="7"/>
    </row>
    <row r="6" spans="1:7">
      <c r="B6" s="1" t="s">
        <v>37</v>
      </c>
      <c r="C6" s="11">
        <f>SUM(C3:C5)</f>
        <v>686</v>
      </c>
      <c r="D6" s="11">
        <f>SUM(D3:D5)</f>
        <v>895</v>
      </c>
      <c r="E6" s="11">
        <f>SUM(E3:E5)</f>
        <v>1249</v>
      </c>
      <c r="F6" s="11">
        <f>SUM(F3:F5)</f>
        <v>1243</v>
      </c>
      <c r="G6" s="6"/>
    </row>
    <row r="7" spans="1:7">
      <c r="A7" s="1" t="s">
        <v>38</v>
      </c>
      <c r="C7" s="7">
        <v>233</v>
      </c>
      <c r="D7" s="7">
        <v>262</v>
      </c>
      <c r="E7" s="7">
        <v>388</v>
      </c>
      <c r="F7" s="7">
        <v>384</v>
      </c>
      <c r="G7" s="7"/>
    </row>
    <row r="8" spans="1:7">
      <c r="B8" s="1" t="s">
        <v>39</v>
      </c>
      <c r="C8" s="11">
        <f>SUM(C6:C7)</f>
        <v>919</v>
      </c>
      <c r="D8" s="11">
        <f>SUM(D6:D7)</f>
        <v>1157</v>
      </c>
      <c r="E8" s="11">
        <f>SUM(E6:E7)</f>
        <v>1637</v>
      </c>
      <c r="F8" s="11">
        <f>SUM(F6:F7)</f>
        <v>1627</v>
      </c>
      <c r="G8" s="11"/>
    </row>
    <row r="9" spans="1:7">
      <c r="C9" s="6"/>
      <c r="D9" s="13"/>
      <c r="E9" s="13"/>
      <c r="F9" s="13"/>
      <c r="G9" s="13"/>
    </row>
    <row r="10" spans="1:7" ht="13.5">
      <c r="A10" s="1" t="s">
        <v>40</v>
      </c>
      <c r="C10" s="14" t="s">
        <v>41</v>
      </c>
      <c r="D10" s="6">
        <v>60</v>
      </c>
      <c r="E10" s="6">
        <v>390</v>
      </c>
      <c r="F10" s="6">
        <v>399</v>
      </c>
      <c r="G10" s="4"/>
    </row>
    <row r="11" spans="1:7" ht="13.5">
      <c r="A11" s="1" t="s">
        <v>42</v>
      </c>
      <c r="C11" s="14" t="s">
        <v>43</v>
      </c>
      <c r="D11" s="6">
        <v>100</v>
      </c>
      <c r="E11" s="6">
        <v>100</v>
      </c>
      <c r="F11" s="6">
        <v>100</v>
      </c>
      <c r="G11" s="6"/>
    </row>
    <row r="12" spans="1:7">
      <c r="A12" s="1" t="s">
        <v>44</v>
      </c>
      <c r="C12" s="14" t="s">
        <v>43</v>
      </c>
      <c r="D12" s="14" t="s">
        <v>43</v>
      </c>
      <c r="E12" s="13">
        <v>127</v>
      </c>
      <c r="F12" s="13">
        <v>123</v>
      </c>
      <c r="G12" s="13"/>
    </row>
    <row r="13" spans="1:7">
      <c r="A13" s="1" t="s">
        <v>45</v>
      </c>
      <c r="C13" s="6">
        <v>213</v>
      </c>
      <c r="D13" s="6">
        <v>340</v>
      </c>
      <c r="E13" s="6">
        <v>376</v>
      </c>
      <c r="F13" s="6">
        <v>364</v>
      </c>
      <c r="G13" s="4"/>
    </row>
    <row r="14" spans="1:7">
      <c r="A14" s="1" t="s">
        <v>46</v>
      </c>
      <c r="C14" s="6">
        <v>42</v>
      </c>
      <c r="D14" s="13">
        <v>45</v>
      </c>
      <c r="E14" s="13">
        <v>75</v>
      </c>
      <c r="F14" s="13">
        <v>67</v>
      </c>
      <c r="G14" s="13"/>
    </row>
    <row r="15" spans="1:7" ht="13.5">
      <c r="A15" s="1" t="s">
        <v>47</v>
      </c>
      <c r="C15" s="7">
        <v>20</v>
      </c>
      <c r="D15" s="7">
        <v>20</v>
      </c>
      <c r="E15" s="7">
        <v>20</v>
      </c>
      <c r="F15" s="7">
        <v>20</v>
      </c>
      <c r="G15" s="15"/>
    </row>
    <row r="16" spans="1:7">
      <c r="B16" s="1" t="s">
        <v>48</v>
      </c>
      <c r="C16" s="11">
        <f>SUM(C10:C15)</f>
        <v>275</v>
      </c>
      <c r="D16" s="11">
        <f>SUM(D10:D15)</f>
        <v>565</v>
      </c>
      <c r="E16" s="11">
        <f>SUM(E10:E15)</f>
        <v>1088</v>
      </c>
      <c r="F16" s="11">
        <f>SUM(F10:F15)</f>
        <v>1073</v>
      </c>
      <c r="G16" s="13"/>
    </row>
    <row r="17" spans="1:7" ht="13.5">
      <c r="A17" s="1" t="s">
        <v>49</v>
      </c>
      <c r="C17" s="6">
        <v>140</v>
      </c>
      <c r="D17" s="13">
        <v>120</v>
      </c>
      <c r="E17" s="13">
        <v>100</v>
      </c>
      <c r="F17" s="13">
        <v>100</v>
      </c>
      <c r="G17" s="11"/>
    </row>
    <row r="18" spans="1:7" ht="13.5">
      <c r="A18" s="10" t="s">
        <v>50</v>
      </c>
      <c r="B18" s="10"/>
      <c r="C18" s="16" t="s">
        <v>43</v>
      </c>
      <c r="D18" s="7">
        <v>100</v>
      </c>
      <c r="E18" s="7">
        <v>0</v>
      </c>
      <c r="F18" s="7">
        <v>0</v>
      </c>
      <c r="G18" s="2"/>
    </row>
    <row r="19" spans="1:7">
      <c r="A19" s="17"/>
      <c r="B19" s="17" t="s">
        <v>51</v>
      </c>
      <c r="C19" s="11">
        <f>SUM(C16:C18)</f>
        <v>415</v>
      </c>
      <c r="D19" s="11">
        <f>SUM(D16:D18)</f>
        <v>785</v>
      </c>
      <c r="E19" s="11">
        <f>SUM(E16:E18)</f>
        <v>1188</v>
      </c>
      <c r="F19" s="11">
        <f>SUM(F16:F18)</f>
        <v>1173</v>
      </c>
    </row>
    <row r="20" spans="1:7" ht="13.5">
      <c r="A20" s="17" t="s">
        <v>52</v>
      </c>
      <c r="B20" s="5"/>
      <c r="C20" s="7">
        <v>504</v>
      </c>
      <c r="D20" s="7">
        <v>372</v>
      </c>
      <c r="E20" s="7">
        <v>449</v>
      </c>
      <c r="F20" s="7">
        <v>454</v>
      </c>
      <c r="G20" s="2"/>
    </row>
    <row r="21" spans="1:7" ht="13.5" thickBot="1">
      <c r="B21" s="1" t="s">
        <v>53</v>
      </c>
      <c r="C21" s="8">
        <f>SUM(C19:C20)</f>
        <v>919</v>
      </c>
      <c r="D21" s="8">
        <f>SUM(D19:D20)</f>
        <v>1157</v>
      </c>
      <c r="E21" s="8">
        <f>SUM(E19:E20)</f>
        <v>1637</v>
      </c>
      <c r="F21" s="8">
        <f>SUM(F19:F20)</f>
        <v>1627</v>
      </c>
      <c r="G21" s="9"/>
    </row>
    <row r="22" spans="1:7" ht="14.25" thickTop="1">
      <c r="A22" s="5"/>
      <c r="B22" s="5"/>
    </row>
    <row r="23" spans="1:7" ht="15">
      <c r="A23" s="5" t="s">
        <v>54</v>
      </c>
    </row>
    <row r="24" spans="1:7" ht="15">
      <c r="A24" s="5" t="s">
        <v>55</v>
      </c>
    </row>
    <row r="25" spans="1:7" ht="15">
      <c r="A25" s="5" t="s">
        <v>56</v>
      </c>
    </row>
    <row r="26" spans="1:7">
      <c r="A26" s="1" t="s">
        <v>57</v>
      </c>
    </row>
  </sheetData>
  <pageMargins left="0.75" right="0.75" top="1" bottom="1" header="0.5" footer="0.5"/>
  <pageSetup orientation="portrait"/>
  <headerFooter alignWithMargins="0">
    <oddHeader>&amp;A</oddHeader>
    <oddFooter>Page &amp;P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pageSetUpPr fitToPage="1"/>
  </sheetPr>
  <dimension ref="A1:L43"/>
  <sheetViews>
    <sheetView tabSelected="1" zoomScaleNormal="100" workbookViewId="0"/>
  </sheetViews>
  <sheetFormatPr baseColWidth="10" defaultColWidth="8.85546875" defaultRowHeight="15.75"/>
  <cols>
    <col min="1" max="1" width="40.85546875" style="20" customWidth="1"/>
    <col min="2" max="10" width="15.7109375" style="20" customWidth="1"/>
    <col min="11" max="16384" width="8.85546875" style="20"/>
  </cols>
  <sheetData>
    <row r="1" spans="1:7" s="49" customFormat="1" ht="18.75">
      <c r="A1" s="49" t="s">
        <v>62</v>
      </c>
    </row>
    <row r="2" spans="1:7" s="53" customFormat="1" ht="18.75"/>
    <row r="3" spans="1:7" s="53" customFormat="1" ht="18.75"/>
    <row r="4" spans="1:7" ht="15.75" customHeight="1">
      <c r="A4" s="54" t="s">
        <v>69</v>
      </c>
      <c r="B4" s="54"/>
      <c r="C4" s="54"/>
      <c r="D4" s="54"/>
      <c r="E4" s="54"/>
      <c r="F4" s="54"/>
      <c r="G4" s="54"/>
    </row>
    <row r="5" spans="1:7">
      <c r="A5" s="54"/>
      <c r="B5" s="54"/>
      <c r="C5" s="54"/>
      <c r="D5" s="54"/>
      <c r="E5" s="54"/>
      <c r="F5" s="54"/>
      <c r="G5" s="54"/>
    </row>
    <row r="6" spans="1:7">
      <c r="A6" s="54"/>
      <c r="B6" s="54"/>
      <c r="C6" s="54"/>
      <c r="D6" s="54"/>
      <c r="E6" s="54"/>
      <c r="F6" s="54"/>
      <c r="G6" s="54"/>
    </row>
    <row r="7" spans="1:7">
      <c r="A7" s="54"/>
      <c r="B7" s="54"/>
      <c r="C7" s="54"/>
      <c r="D7" s="54"/>
      <c r="E7" s="54"/>
      <c r="F7" s="54"/>
      <c r="G7" s="54"/>
    </row>
    <row r="8" spans="1:7">
      <c r="A8" s="54"/>
      <c r="B8" s="54"/>
      <c r="C8" s="54"/>
      <c r="D8" s="54"/>
      <c r="E8" s="54"/>
      <c r="F8" s="54"/>
      <c r="G8" s="54"/>
    </row>
    <row r="9" spans="1:7">
      <c r="A9" s="54"/>
      <c r="B9" s="54"/>
      <c r="C9" s="54"/>
      <c r="D9" s="54"/>
      <c r="E9" s="54"/>
      <c r="F9" s="54"/>
      <c r="G9" s="54"/>
    </row>
    <row r="10" spans="1:7">
      <c r="A10" s="54"/>
      <c r="B10" s="54"/>
      <c r="C10" s="54"/>
      <c r="D10" s="54"/>
      <c r="E10" s="54"/>
      <c r="F10" s="54"/>
      <c r="G10" s="54"/>
    </row>
    <row r="11" spans="1:7">
      <c r="A11" s="54"/>
      <c r="B11" s="54"/>
      <c r="C11" s="54"/>
      <c r="D11" s="54"/>
      <c r="E11" s="54"/>
      <c r="F11" s="54"/>
      <c r="G11" s="54"/>
    </row>
    <row r="12" spans="1:7">
      <c r="A12" s="54"/>
      <c r="B12" s="54"/>
      <c r="C12" s="54"/>
      <c r="D12" s="54"/>
      <c r="E12" s="54"/>
      <c r="F12" s="54"/>
      <c r="G12" s="54"/>
    </row>
    <row r="13" spans="1:7">
      <c r="A13" s="54"/>
      <c r="B13" s="54"/>
      <c r="C13" s="54"/>
      <c r="D13" s="54"/>
      <c r="E13" s="54"/>
      <c r="F13" s="54"/>
      <c r="G13" s="54"/>
    </row>
    <row r="14" spans="1:7">
      <c r="A14" s="54"/>
      <c r="B14" s="54"/>
      <c r="C14" s="54"/>
      <c r="D14" s="54"/>
      <c r="E14" s="54"/>
      <c r="F14" s="54"/>
      <c r="G14" s="54"/>
    </row>
    <row r="15" spans="1:7" ht="29.25" customHeight="1">
      <c r="A15" s="54"/>
      <c r="B15" s="54"/>
      <c r="C15" s="54"/>
      <c r="D15" s="54"/>
      <c r="E15" s="54"/>
      <c r="F15" s="54"/>
      <c r="G15" s="54"/>
    </row>
    <row r="16" spans="1:7">
      <c r="A16" s="50"/>
      <c r="B16" s="50"/>
      <c r="C16" s="50"/>
      <c r="D16" s="50"/>
      <c r="E16" s="50"/>
      <c r="F16" s="50"/>
      <c r="G16" s="50"/>
    </row>
    <row r="17" spans="1:12">
      <c r="A17" s="18"/>
      <c r="B17" s="19"/>
      <c r="C17" s="18"/>
      <c r="D17" s="18"/>
      <c r="E17" s="18"/>
      <c r="F17" s="18"/>
      <c r="G17" s="18"/>
      <c r="H17" s="18"/>
      <c r="I17" s="18"/>
      <c r="J17" s="18"/>
      <c r="K17" s="18"/>
      <c r="L17" s="18"/>
    </row>
    <row r="18" spans="1:12">
      <c r="A18" s="21" t="s">
        <v>0</v>
      </c>
      <c r="B18" s="22" t="s">
        <v>1</v>
      </c>
      <c r="C18" s="23">
        <f>[1]Assume!$B$4+1</f>
        <v>1996</v>
      </c>
      <c r="D18" s="23">
        <f t="shared" ref="D18:G18" si="0">C18+1</f>
        <v>1997</v>
      </c>
      <c r="E18" s="23">
        <f t="shared" si="0"/>
        <v>1998</v>
      </c>
      <c r="F18" s="23">
        <f t="shared" si="0"/>
        <v>1999</v>
      </c>
      <c r="G18" s="24">
        <f t="shared" si="0"/>
        <v>2000</v>
      </c>
      <c r="H18" s="18"/>
      <c r="I18" s="18"/>
      <c r="J18" s="18"/>
      <c r="K18" s="25"/>
      <c r="L18" s="25"/>
    </row>
    <row r="19" spans="1:12">
      <c r="A19" s="18" t="s">
        <v>2</v>
      </c>
      <c r="B19" s="19"/>
      <c r="C19" s="26">
        <v>5500</v>
      </c>
      <c r="D19" s="18"/>
      <c r="E19" s="18"/>
      <c r="F19" s="18"/>
      <c r="G19" s="25"/>
      <c r="H19" s="18"/>
      <c r="I19" s="18"/>
      <c r="J19" s="18"/>
      <c r="K19" s="25"/>
      <c r="L19" s="25"/>
    </row>
    <row r="20" spans="1:12">
      <c r="A20" s="18" t="s">
        <v>3</v>
      </c>
      <c r="B20" s="27">
        <v>0.245</v>
      </c>
      <c r="C20" s="28">
        <v>0.217</v>
      </c>
      <c r="D20" s="29">
        <v>0.2</v>
      </c>
      <c r="E20" s="29">
        <v>0.15</v>
      </c>
      <c r="F20" s="29">
        <v>0.1</v>
      </c>
      <c r="G20" s="30">
        <v>0.05</v>
      </c>
      <c r="H20" s="18"/>
      <c r="I20" s="18"/>
      <c r="J20" s="18"/>
      <c r="K20" s="30"/>
      <c r="L20" s="29"/>
    </row>
    <row r="21" spans="1:12">
      <c r="A21" s="18" t="s">
        <v>4</v>
      </c>
      <c r="B21" s="31">
        <v>0.75600000000000001</v>
      </c>
      <c r="C21" s="32">
        <v>0.75</v>
      </c>
      <c r="D21" s="32">
        <v>0.74</v>
      </c>
      <c r="E21" s="32">
        <v>0.74</v>
      </c>
      <c r="F21" s="32">
        <v>0.74</v>
      </c>
      <c r="G21" s="33">
        <v>0.74</v>
      </c>
      <c r="H21" s="18"/>
      <c r="I21" s="18"/>
      <c r="J21" s="18"/>
      <c r="K21" s="34"/>
      <c r="L21" s="35"/>
    </row>
    <row r="22" spans="1:12">
      <c r="A22" s="18" t="s">
        <v>5</v>
      </c>
      <c r="B22" s="31">
        <v>0.20899999999999999</v>
      </c>
      <c r="C22" s="32">
        <v>0.20399999999999999</v>
      </c>
      <c r="D22" s="32">
        <v>0.2</v>
      </c>
      <c r="E22" s="32">
        <v>0.2</v>
      </c>
      <c r="F22" s="32">
        <v>0.2</v>
      </c>
      <c r="G22" s="33">
        <v>0.2</v>
      </c>
      <c r="H22" s="18"/>
      <c r="I22" s="18"/>
      <c r="J22" s="18"/>
      <c r="K22" s="34"/>
      <c r="L22" s="35"/>
    </row>
    <row r="23" spans="1:12">
      <c r="A23" s="18" t="s">
        <v>6</v>
      </c>
      <c r="B23" s="31">
        <v>3.5000000000000003E-2</v>
      </c>
      <c r="C23" s="32">
        <v>4.5999999999999999E-2</v>
      </c>
      <c r="D23" s="32">
        <v>0.06</v>
      </c>
      <c r="E23" s="32">
        <v>0.06</v>
      </c>
      <c r="F23" s="32">
        <v>0.06</v>
      </c>
      <c r="G23" s="33">
        <v>0.06</v>
      </c>
      <c r="H23" s="18"/>
      <c r="I23" s="18"/>
      <c r="J23" s="18"/>
      <c r="K23" s="34"/>
      <c r="L23" s="35"/>
    </row>
    <row r="24" spans="1:12">
      <c r="A24" s="18" t="s">
        <v>7</v>
      </c>
      <c r="B24" s="31">
        <v>0.20499999999999999</v>
      </c>
      <c r="C24" s="36">
        <v>0.35</v>
      </c>
      <c r="D24" s="36">
        <v>0.35</v>
      </c>
      <c r="E24" s="36">
        <v>0.35</v>
      </c>
      <c r="F24" s="36">
        <v>0.35</v>
      </c>
      <c r="G24" s="37">
        <v>0.35</v>
      </c>
      <c r="H24" s="18"/>
      <c r="I24" s="18"/>
      <c r="J24" s="18"/>
      <c r="K24" s="34"/>
      <c r="L24" s="18"/>
    </row>
    <row r="25" spans="1:12">
      <c r="A25" s="18"/>
      <c r="B25" s="19"/>
      <c r="C25" s="18"/>
      <c r="D25" s="18"/>
      <c r="E25" s="18"/>
      <c r="F25" s="18"/>
      <c r="G25" s="25"/>
      <c r="H25" s="18"/>
      <c r="I25" s="18"/>
      <c r="J25" s="18"/>
      <c r="K25" s="30"/>
      <c r="L25" s="18"/>
    </row>
    <row r="26" spans="1:12" hidden="1">
      <c r="A26" s="18" t="s">
        <v>58</v>
      </c>
      <c r="B26" s="31">
        <v>0.01</v>
      </c>
      <c r="C26" s="28">
        <v>0.01</v>
      </c>
      <c r="D26" s="28">
        <v>0.01</v>
      </c>
      <c r="E26" s="28">
        <v>0.01</v>
      </c>
      <c r="F26" s="28">
        <v>0.01</v>
      </c>
      <c r="G26" s="28">
        <v>0.01</v>
      </c>
      <c r="H26" s="18"/>
      <c r="I26" s="18"/>
      <c r="J26" s="18"/>
      <c r="K26" s="34"/>
      <c r="L26" s="28"/>
    </row>
    <row r="27" spans="1:12">
      <c r="A27" s="18" t="s">
        <v>59</v>
      </c>
      <c r="B27" s="38">
        <v>43.4</v>
      </c>
      <c r="C27" s="39">
        <v>43.4</v>
      </c>
      <c r="D27" s="39">
        <v>43.4</v>
      </c>
      <c r="E27" s="39">
        <v>43.4</v>
      </c>
      <c r="F27" s="39">
        <v>43.4</v>
      </c>
      <c r="G27" s="39">
        <v>43.4</v>
      </c>
      <c r="H27" s="18"/>
      <c r="I27" s="18"/>
      <c r="J27" s="18"/>
      <c r="K27" s="40"/>
      <c r="L27" s="39"/>
    </row>
    <row r="28" spans="1:12">
      <c r="A28" s="18" t="s">
        <v>60</v>
      </c>
      <c r="B28" s="38">
        <v>59.4</v>
      </c>
      <c r="C28" s="39">
        <v>59.4</v>
      </c>
      <c r="D28" s="39">
        <v>59.4</v>
      </c>
      <c r="E28" s="39">
        <v>59.4</v>
      </c>
      <c r="F28" s="39">
        <v>59.4</v>
      </c>
      <c r="G28" s="39">
        <v>59.4</v>
      </c>
      <c r="H28" s="18"/>
      <c r="I28" s="18"/>
      <c r="J28" s="18"/>
      <c r="K28" s="40"/>
      <c r="L28" s="39"/>
    </row>
    <row r="29" spans="1:12">
      <c r="A29" s="18" t="s">
        <v>64</v>
      </c>
      <c r="B29" s="38">
        <v>12.5</v>
      </c>
      <c r="C29" s="39">
        <v>12.5</v>
      </c>
      <c r="D29" s="39">
        <v>12.5</v>
      </c>
      <c r="E29" s="39">
        <v>12.5</v>
      </c>
      <c r="F29" s="39">
        <v>12.5</v>
      </c>
      <c r="G29" s="39">
        <v>12.5</v>
      </c>
      <c r="H29" s="18"/>
      <c r="I29" s="18"/>
      <c r="J29" s="18"/>
      <c r="K29" s="40"/>
      <c r="L29" s="39"/>
    </row>
    <row r="30" spans="1:12">
      <c r="A30" s="18" t="s">
        <v>61</v>
      </c>
      <c r="B30" s="41">
        <v>39.700000000000003</v>
      </c>
      <c r="C30" s="42">
        <v>10</v>
      </c>
      <c r="D30" s="42">
        <v>10</v>
      </c>
      <c r="E30" s="42">
        <v>10</v>
      </c>
      <c r="F30" s="42">
        <v>10</v>
      </c>
      <c r="G30" s="43">
        <v>10</v>
      </c>
      <c r="H30" s="18"/>
      <c r="I30" s="18"/>
      <c r="J30" s="18"/>
      <c r="K30" s="40"/>
      <c r="L30" s="44"/>
    </row>
    <row r="31" spans="1:12">
      <c r="A31" s="18" t="s">
        <v>8</v>
      </c>
      <c r="B31" s="45">
        <v>1.46E-2</v>
      </c>
      <c r="C31" s="46">
        <f>B31</f>
        <v>1.46E-2</v>
      </c>
      <c r="D31" s="46">
        <f t="shared" ref="D31:G31" si="1">C31</f>
        <v>1.46E-2</v>
      </c>
      <c r="E31" s="46">
        <f t="shared" si="1"/>
        <v>1.46E-2</v>
      </c>
      <c r="F31" s="46">
        <f t="shared" si="1"/>
        <v>1.46E-2</v>
      </c>
      <c r="G31" s="47">
        <f t="shared" si="1"/>
        <v>1.46E-2</v>
      </c>
      <c r="H31" s="18"/>
      <c r="I31" s="18"/>
      <c r="J31" s="18"/>
      <c r="K31" s="34"/>
      <c r="L31" s="48"/>
    </row>
    <row r="32" spans="1:12">
      <c r="A32" s="18"/>
      <c r="B32" s="47"/>
      <c r="C32" s="46"/>
      <c r="D32" s="46"/>
      <c r="E32" s="46"/>
      <c r="F32" s="46"/>
      <c r="G32" s="47"/>
      <c r="H32" s="18"/>
      <c r="I32" s="18"/>
      <c r="J32" s="18"/>
      <c r="K32" s="34"/>
      <c r="L32" s="48"/>
    </row>
    <row r="35" spans="1:1" s="51" customFormat="1">
      <c r="A35" s="51" t="s">
        <v>63</v>
      </c>
    </row>
    <row r="36" spans="1:1" s="51" customFormat="1"/>
    <row r="37" spans="1:1" s="51" customFormat="1">
      <c r="A37" s="52" t="s">
        <v>65</v>
      </c>
    </row>
    <row r="38" spans="1:1" s="51" customFormat="1">
      <c r="A38" s="52"/>
    </row>
    <row r="39" spans="1:1" s="51" customFormat="1">
      <c r="A39" s="52" t="s">
        <v>66</v>
      </c>
    </row>
    <row r="40" spans="1:1" s="51" customFormat="1">
      <c r="A40" s="52"/>
    </row>
    <row r="41" spans="1:1" s="51" customFormat="1">
      <c r="A41" s="52" t="s">
        <v>67</v>
      </c>
    </row>
    <row r="42" spans="1:1" s="51" customFormat="1">
      <c r="A42" s="52"/>
    </row>
    <row r="43" spans="1:1" s="51" customFormat="1">
      <c r="A43" s="52" t="s">
        <v>68</v>
      </c>
    </row>
  </sheetData>
  <mergeCells count="1">
    <mergeCell ref="A4:G15"/>
  </mergeCells>
  <pageMargins left="0.39370078740157483" right="0.39370078740157483" top="0.74803149606299213" bottom="0.74803149606299213" header="0.31496062992125984" footer="0.31496062992125984"/>
  <pageSetup scale="71" fitToHeight="3" orientation="landscape" r:id="rId1"/>
  <colBreaks count="1" manualBreakCount="1">
    <brk id="7"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Ex_1</vt:lpstr>
      <vt:lpstr>Ex_2</vt:lpstr>
      <vt:lpstr>Ratios</vt:lpstr>
      <vt:lpstr>Ratios!Zone_d_impression</vt:lpstr>
    </vt:vector>
  </TitlesOfParts>
  <Company>Columbia Business School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dw2382</dc:creator>
  <cp:lastModifiedBy>Bissada</cp:lastModifiedBy>
  <cp:lastPrinted>2016-07-21T12:36:19Z</cp:lastPrinted>
  <dcterms:created xsi:type="dcterms:W3CDTF">2010-10-04T15:46:47Z</dcterms:created>
  <dcterms:modified xsi:type="dcterms:W3CDTF">2016-07-22T18:39:22Z</dcterms:modified>
</cp:coreProperties>
</file>